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sv104\share\提携会場\提携会場関連　原稿\登録申請書\2025年度申請書\2025年度個人受検B日程登録申請書【校了】\これを掲載\"/>
    </mc:Choice>
  </mc:AlternateContent>
  <xr:revisionPtr revIDLastSave="0" documentId="13_ncr:1_{0C9EEB40-69AC-46C2-8EF0-2B94F2E7FBB2}" xr6:coauthVersionLast="47" xr6:coauthVersionMax="47" xr10:uidLastSave="{00000000-0000-0000-0000-000000000000}"/>
  <bookViews>
    <workbookView xWindow="-120" yWindow="-120" windowWidth="20730" windowHeight="11160" tabRatio="752" xr2:uid="{00000000-000D-0000-FFFF-FFFF00000000}"/>
  </bookViews>
  <sheets>
    <sheet name="個人受検B日程登録申請書" sheetId="1" r:id="rId1"/>
    <sheet name="当日の検定実施スケジュール" sheetId="6" r:id="rId2"/>
  </sheets>
  <definedNames>
    <definedName name="A.9_00">個人受検B日程登録申請書!$Y$24:$AA$24</definedName>
    <definedName name="B.10_00">個人受検B日程登録申請書!$Y$25:$AA$25</definedName>
    <definedName name="C.13_00">個人受検B日程登録申請書!$Y$28:$AA$28</definedName>
    <definedName name="D.15_00">個人受検B日程登録申請書!$Y$29:$AA$29</definedName>
    <definedName name="E.17_00">個人受検B日程登録申請書!$Y$30:$AA$30</definedName>
    <definedName name="_xlnm.Print_Area" localSheetId="0">個人受検B日程登録申請書!$B$1:$P$50</definedName>
    <definedName name="時間">個人受検B日程登録申請書!$X$24:$X$30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7" i="1" l="1"/>
  <c r="S46" i="1"/>
  <c r="S45" i="1"/>
  <c r="S44" i="1"/>
  <c r="S43" i="1"/>
  <c r="S42" i="1"/>
  <c r="S41" i="1"/>
  <c r="S40" i="1"/>
  <c r="S39" i="1"/>
  <c r="S38" i="1"/>
  <c r="S37" i="1"/>
  <c r="S36" i="1"/>
  <c r="S35" i="1"/>
  <c r="S34" i="1"/>
  <c r="S33" i="1"/>
  <c r="S32" i="1"/>
  <c r="S31" i="1"/>
  <c r="S30" i="1"/>
  <c r="S29" i="1"/>
  <c r="S28" i="1"/>
  <c r="S27" i="1"/>
  <c r="S26" i="1"/>
  <c r="S25" i="1"/>
  <c r="S24" i="1"/>
  <c r="P25" i="1"/>
  <c r="W25" i="1" s="1"/>
  <c r="P46" i="1"/>
  <c r="W46" i="1" s="1"/>
  <c r="P42" i="1"/>
  <c r="W42" i="1" s="1"/>
  <c r="P38" i="1"/>
  <c r="W38" i="1" s="1"/>
  <c r="P36" i="1"/>
  <c r="W36" i="1" s="1"/>
  <c r="P34" i="1"/>
  <c r="W34" i="1" s="1"/>
  <c r="P32" i="1"/>
  <c r="W32" i="1" s="1"/>
  <c r="P26" i="1"/>
  <c r="P35" i="1"/>
  <c r="W35" i="1" s="1"/>
  <c r="P45" i="1"/>
  <c r="W45" i="1" s="1"/>
  <c r="P41" i="1"/>
  <c r="W41" i="1" s="1"/>
  <c r="P39" i="1"/>
  <c r="W39" i="1" s="1"/>
  <c r="P31" i="1"/>
  <c r="W31" i="1" s="1"/>
  <c r="P29" i="1"/>
  <c r="W29" i="1" s="1"/>
  <c r="P27" i="1"/>
  <c r="W27" i="1" s="1"/>
  <c r="P33" i="1"/>
  <c r="W33" i="1" s="1"/>
  <c r="P47" i="1"/>
  <c r="W47" i="1" s="1"/>
  <c r="P43" i="1"/>
  <c r="W43" i="1" s="1"/>
  <c r="P37" i="1"/>
  <c r="W37" i="1" s="1"/>
  <c r="R27" i="1"/>
  <c r="R26" i="1"/>
  <c r="T26" i="1" l="1"/>
  <c r="W26" i="1" s="1"/>
  <c r="R25" i="1" l="1"/>
  <c r="R28" i="1"/>
  <c r="R29" i="1"/>
  <c r="R30" i="1"/>
  <c r="R31" i="1"/>
  <c r="R32" i="1"/>
  <c r="R33" i="1"/>
  <c r="R34" i="1"/>
  <c r="R35" i="1"/>
  <c r="R36" i="1"/>
  <c r="R37" i="1"/>
  <c r="R38" i="1"/>
  <c r="R39" i="1"/>
  <c r="R40" i="1"/>
  <c r="R41" i="1"/>
  <c r="R42" i="1"/>
  <c r="R43" i="1"/>
  <c r="R44" i="1"/>
  <c r="R45" i="1"/>
  <c r="R46" i="1"/>
  <c r="R47" i="1"/>
  <c r="R24" i="1"/>
  <c r="T36" i="1" l="1"/>
  <c r="T44" i="1"/>
  <c r="P44" i="1" s="1"/>
  <c r="W44" i="1" s="1"/>
  <c r="T42" i="1"/>
  <c r="T38" i="1"/>
  <c r="T46" i="1"/>
  <c r="T40" i="1"/>
  <c r="T28" i="1"/>
  <c r="P28" i="1" s="1"/>
  <c r="W28" i="1" s="1"/>
  <c r="T34" i="1"/>
  <c r="T32" i="1"/>
  <c r="T24" i="1"/>
  <c r="P24" i="1" s="1"/>
  <c r="T30" i="1"/>
  <c r="P30" i="1" s="1"/>
  <c r="W30" i="1" s="1"/>
  <c r="P40" i="1" l="1"/>
  <c r="W40" i="1" s="1"/>
  <c r="W24" i="1"/>
</calcChain>
</file>

<file path=xl/sharedStrings.xml><?xml version="1.0" encoding="utf-8"?>
<sst xmlns="http://schemas.openxmlformats.org/spreadsheetml/2006/main" count="308" uniqueCount="156">
  <si>
    <t>担当者</t>
  </si>
  <si>
    <t>建物名</t>
    <rPh sb="0" eb="2">
      <t>タテモノ</t>
    </rPh>
    <rPh sb="2" eb="3">
      <t>メイ</t>
    </rPh>
    <phoneticPr fontId="4"/>
  </si>
  <si>
    <t>分</t>
    <rPh sb="0" eb="1">
      <t>フン</t>
    </rPh>
    <phoneticPr fontId="10"/>
  </si>
  <si>
    <t>６～８級</t>
    <rPh sb="3" eb="4">
      <t>キュウ</t>
    </rPh>
    <phoneticPr fontId="10"/>
  </si>
  <si>
    <t>９～１１級</t>
    <rPh sb="4" eb="5">
      <t>キュウ</t>
    </rPh>
    <phoneticPr fontId="10"/>
  </si>
  <si>
    <t>入室可能時刻</t>
    <rPh sb="0" eb="2">
      <t>ニュウシツ</t>
    </rPh>
    <rPh sb="2" eb="4">
      <t>カノウ</t>
    </rPh>
    <rPh sb="4" eb="6">
      <t>ジコク</t>
    </rPh>
    <phoneticPr fontId="10"/>
  </si>
  <si>
    <t>※A．検定開始時刻を「９：００」とした場合</t>
    <rPh sb="3" eb="5">
      <t>ケンテイ</t>
    </rPh>
    <rPh sb="5" eb="7">
      <t>カイシ</t>
    </rPh>
    <rPh sb="7" eb="9">
      <t>ジコク</t>
    </rPh>
    <rPh sb="19" eb="21">
      <t>バアイ</t>
    </rPh>
    <phoneticPr fontId="10"/>
  </si>
  <si>
    <t>注意事項説明</t>
    <rPh sb="0" eb="2">
      <t>チュウイ</t>
    </rPh>
    <rPh sb="2" eb="4">
      <t>ジコウ</t>
    </rPh>
    <rPh sb="4" eb="6">
      <t>セツメイ</t>
    </rPh>
    <phoneticPr fontId="10"/>
  </si>
  <si>
    <t>１次検定</t>
    <rPh sb="1" eb="2">
      <t>ジ</t>
    </rPh>
    <rPh sb="2" eb="4">
      <t>ケンテイ</t>
    </rPh>
    <phoneticPr fontId="10"/>
  </si>
  <si>
    <t>休憩</t>
    <rPh sb="0" eb="2">
      <t>キュウケイ</t>
    </rPh>
    <phoneticPr fontId="10"/>
  </si>
  <si>
    <t>着席</t>
    <rPh sb="0" eb="2">
      <t>チャクセキ</t>
    </rPh>
    <phoneticPr fontId="10"/>
  </si>
  <si>
    <t>２次検定</t>
    <rPh sb="1" eb="2">
      <t>ジ</t>
    </rPh>
    <rPh sb="2" eb="4">
      <t>ケンテイ</t>
    </rPh>
    <phoneticPr fontId="10"/>
  </si>
  <si>
    <t>３～５級</t>
    <rPh sb="3" eb="4">
      <t>キュウ</t>
    </rPh>
    <phoneticPr fontId="10"/>
  </si>
  <si>
    <t>２～準２級</t>
    <rPh sb="2" eb="3">
      <t>ジュン</t>
    </rPh>
    <rPh sb="4" eb="5">
      <t>キュウ</t>
    </rPh>
    <phoneticPr fontId="10"/>
  </si>
  <si>
    <t>準１級</t>
    <rPh sb="0" eb="1">
      <t>ジュン</t>
    </rPh>
    <rPh sb="2" eb="3">
      <t>キュウ</t>
    </rPh>
    <phoneticPr fontId="10"/>
  </si>
  <si>
    <t>13:00～13:10</t>
    <phoneticPr fontId="10"/>
  </si>
  <si>
    <t>13:10～14:10</t>
    <phoneticPr fontId="10"/>
  </si>
  <si>
    <t>13:10～14:00</t>
    <phoneticPr fontId="10"/>
  </si>
  <si>
    <t>13:10～13:50</t>
    <phoneticPr fontId="10"/>
  </si>
  <si>
    <t>※６～１１級には１次・２次の
区別はありません。</t>
    <rPh sb="5" eb="6">
      <t>キュウ</t>
    </rPh>
    <rPh sb="9" eb="10">
      <t>ジ</t>
    </rPh>
    <rPh sb="12" eb="13">
      <t>ジ</t>
    </rPh>
    <rPh sb="15" eb="17">
      <t>クベツ</t>
    </rPh>
    <phoneticPr fontId="10"/>
  </si>
  <si>
    <t>※D．検定開始時刻を「１５：００」とした場合</t>
    <rPh sb="3" eb="5">
      <t>ケンテイ</t>
    </rPh>
    <rPh sb="5" eb="7">
      <t>カイシ</t>
    </rPh>
    <rPh sb="7" eb="9">
      <t>ジコク</t>
    </rPh>
    <rPh sb="20" eb="22">
      <t>バアイ</t>
    </rPh>
    <phoneticPr fontId="10"/>
  </si>
  <si>
    <t>15:00～15:10</t>
    <phoneticPr fontId="10"/>
  </si>
  <si>
    <t>15:10～16:10</t>
    <phoneticPr fontId="10"/>
  </si>
  <si>
    <t>※C．検定開始時刻を「１３：００」とした場合</t>
    <rPh sb="3" eb="5">
      <t>ケンテイ</t>
    </rPh>
    <rPh sb="5" eb="7">
      <t>カイシ</t>
    </rPh>
    <rPh sb="7" eb="9">
      <t>ジコク</t>
    </rPh>
    <rPh sb="20" eb="22">
      <t>バアイ</t>
    </rPh>
    <phoneticPr fontId="10"/>
  </si>
  <si>
    <t>15:10～16:00</t>
    <phoneticPr fontId="10"/>
  </si>
  <si>
    <t>15:10～15:50</t>
    <phoneticPr fontId="10"/>
  </si>
  <si>
    <t>9:00～9:10</t>
    <phoneticPr fontId="10"/>
  </si>
  <si>
    <t>9:10～10:10</t>
    <phoneticPr fontId="10"/>
  </si>
  <si>
    <t>※B．検定開始時刻を「１０：００」とした場合</t>
    <rPh sb="3" eb="5">
      <t>ケンテイ</t>
    </rPh>
    <rPh sb="5" eb="7">
      <t>カイシ</t>
    </rPh>
    <rPh sb="7" eb="9">
      <t>ジコク</t>
    </rPh>
    <rPh sb="20" eb="22">
      <t>バアイ</t>
    </rPh>
    <phoneticPr fontId="10"/>
  </si>
  <si>
    <t>10:00～10:10</t>
    <phoneticPr fontId="10"/>
  </si>
  <si>
    <t>10:10～11:10</t>
    <phoneticPr fontId="10"/>
  </si>
  <si>
    <t>10:10～11:00</t>
    <phoneticPr fontId="10"/>
  </si>
  <si>
    <t>10:10～10:50</t>
    <phoneticPr fontId="10"/>
  </si>
  <si>
    <t>9:10～10:00</t>
    <phoneticPr fontId="10"/>
  </si>
  <si>
    <t>9:10～9:50</t>
    <phoneticPr fontId="10"/>
  </si>
  <si>
    <t>10:10～10:20</t>
    <phoneticPr fontId="10"/>
  </si>
  <si>
    <t>10:20～10:30</t>
    <phoneticPr fontId="10"/>
  </si>
  <si>
    <t>10:30～11:30</t>
    <phoneticPr fontId="10"/>
  </si>
  <si>
    <t>10:30～12:00</t>
    <phoneticPr fontId="10"/>
  </si>
  <si>
    <t>10:30～12:30</t>
    <phoneticPr fontId="10"/>
  </si>
  <si>
    <t>11:10～11:20</t>
    <phoneticPr fontId="10"/>
  </si>
  <si>
    <t>11:20～11:30</t>
    <phoneticPr fontId="10"/>
  </si>
  <si>
    <t>11:30～12:30</t>
    <phoneticPr fontId="10"/>
  </si>
  <si>
    <t>11:30～13:00</t>
    <phoneticPr fontId="10"/>
  </si>
  <si>
    <t>14:10～14:20</t>
    <phoneticPr fontId="10"/>
  </si>
  <si>
    <t>14:20～14:30</t>
    <phoneticPr fontId="10"/>
  </si>
  <si>
    <t>14:30～15:30</t>
    <phoneticPr fontId="10"/>
  </si>
  <si>
    <t>14:30～16:00</t>
    <phoneticPr fontId="10"/>
  </si>
  <si>
    <t>14:30～16:30</t>
    <phoneticPr fontId="10"/>
  </si>
  <si>
    <t>11:30～13:30</t>
    <phoneticPr fontId="10"/>
  </si>
  <si>
    <t>16:10～16:20</t>
    <phoneticPr fontId="10"/>
  </si>
  <si>
    <t>16:20～16:30</t>
    <phoneticPr fontId="10"/>
  </si>
  <si>
    <t>16:30～17:30</t>
    <phoneticPr fontId="10"/>
  </si>
  <si>
    <t>16:30～18:00</t>
    <phoneticPr fontId="10"/>
  </si>
  <si>
    <t>16:30～18:30</t>
    <phoneticPr fontId="10"/>
  </si>
  <si>
    <t>16:00～16:20</t>
    <phoneticPr fontId="10"/>
  </si>
  <si>
    <t>14:00～14:20</t>
    <phoneticPr fontId="10"/>
  </si>
  <si>
    <r>
      <t xml:space="preserve">２～５級
</t>
    </r>
    <r>
      <rPr>
        <sz val="8"/>
        <rFont val="ＭＳ Ｐゴシック"/>
        <family val="3"/>
        <charset val="128"/>
      </rPr>
      <t>※１次も２次も同じ日に行います</t>
    </r>
    <rPh sb="3" eb="4">
      <t>キュウ</t>
    </rPh>
    <rPh sb="7" eb="8">
      <t>ジ</t>
    </rPh>
    <rPh sb="10" eb="11">
      <t>ジ</t>
    </rPh>
    <rPh sb="12" eb="13">
      <t>オナ</t>
    </rPh>
    <rPh sb="14" eb="15">
      <t>ヒ</t>
    </rPh>
    <rPh sb="16" eb="17">
      <t>オコナ</t>
    </rPh>
    <phoneticPr fontId="10"/>
  </si>
  <si>
    <t>11:00～11:20</t>
    <phoneticPr fontId="10"/>
  </si>
  <si>
    <t>10:00～10:20</t>
    <phoneticPr fontId="10"/>
  </si>
  <si>
    <t>※２次検定のみ受検される方は
　　　２次検定の注意事項説明の
　　　　　５分前を目安にお越しください。</t>
    <rPh sb="2" eb="3">
      <t>ジ</t>
    </rPh>
    <rPh sb="3" eb="5">
      <t>ケンテイ</t>
    </rPh>
    <rPh sb="7" eb="9">
      <t>ジュケン</t>
    </rPh>
    <rPh sb="12" eb="13">
      <t>カタ</t>
    </rPh>
    <rPh sb="19" eb="20">
      <t>ジ</t>
    </rPh>
    <rPh sb="20" eb="22">
      <t>ケンテイ</t>
    </rPh>
    <rPh sb="23" eb="25">
      <t>チュウイ</t>
    </rPh>
    <rPh sb="25" eb="27">
      <t>ジコウ</t>
    </rPh>
    <rPh sb="27" eb="29">
      <t>セツメイ</t>
    </rPh>
    <rPh sb="37" eb="39">
      <t>フンマエ</t>
    </rPh>
    <rPh sb="40" eb="42">
      <t>メヤス</t>
    </rPh>
    <rPh sb="44" eb="45">
      <t>コ</t>
    </rPh>
    <phoneticPr fontId="10"/>
  </si>
  <si>
    <t>AaEc</t>
  </si>
  <si>
    <t>BaEc</t>
  </si>
  <si>
    <t>CaEc</t>
  </si>
  <si>
    <t>DaEc</t>
  </si>
  <si>
    <t>Ea00</t>
  </si>
  <si>
    <t>AcCa</t>
  </si>
  <si>
    <t>AcEa</t>
  </si>
  <si>
    <t>BcEa</t>
  </si>
  <si>
    <t>Eb00</t>
  </si>
  <si>
    <t>Aa00</t>
  </si>
  <si>
    <t>AaCc</t>
  </si>
  <si>
    <t>AaDc</t>
  </si>
  <si>
    <t>Ba00</t>
  </si>
  <si>
    <t>BaCc</t>
  </si>
  <si>
    <t>BaDc</t>
  </si>
  <si>
    <t>Ca00</t>
  </si>
  <si>
    <t>CaDc</t>
  </si>
  <si>
    <t>Da00</t>
  </si>
  <si>
    <t>Ac00</t>
  </si>
  <si>
    <t>AcDa</t>
  </si>
  <si>
    <t>Bc00</t>
  </si>
  <si>
    <t>BcDa</t>
  </si>
  <si>
    <t>Cc00</t>
  </si>
  <si>
    <t>Db00</t>
  </si>
  <si>
    <t>A.9:00</t>
    <phoneticPr fontId="10"/>
  </si>
  <si>
    <t>B.10:00</t>
    <phoneticPr fontId="10"/>
  </si>
  <si>
    <t>C.13:00</t>
    <phoneticPr fontId="10"/>
  </si>
  <si>
    <t>D.15:00</t>
    <phoneticPr fontId="10"/>
  </si>
  <si>
    <t>算数・数学検定(2級～11級)</t>
    <phoneticPr fontId="10"/>
  </si>
  <si>
    <t>数学検定(2～5級)</t>
    <phoneticPr fontId="10"/>
  </si>
  <si>
    <r>
      <t xml:space="preserve">準１級
</t>
    </r>
    <r>
      <rPr>
        <sz val="8"/>
        <rFont val="ＭＳ Ｐゴシック"/>
        <family val="3"/>
        <charset val="128"/>
      </rPr>
      <t>※１次も２次も同じ日に行います</t>
    </r>
    <rPh sb="0" eb="1">
      <t>ジュン</t>
    </rPh>
    <rPh sb="2" eb="3">
      <t>キュウ</t>
    </rPh>
    <rPh sb="6" eb="7">
      <t>ジ</t>
    </rPh>
    <rPh sb="9" eb="10">
      <t>ジ</t>
    </rPh>
    <rPh sb="11" eb="12">
      <t>オナ</t>
    </rPh>
    <rPh sb="13" eb="14">
      <t>ヒ</t>
    </rPh>
    <rPh sb="15" eb="16">
      <t>オコナ</t>
    </rPh>
    <phoneticPr fontId="10"/>
  </si>
  <si>
    <t>◆当日の検定実施スケジュール(受検証に掲載します)</t>
    <rPh sb="1" eb="3">
      <t>トウジツ</t>
    </rPh>
    <rPh sb="4" eb="6">
      <t>ケンテイ</t>
    </rPh>
    <rPh sb="6" eb="8">
      <t>ジッシ</t>
    </rPh>
    <rPh sb="15" eb="17">
      <t>ジュケン</t>
    </rPh>
    <rPh sb="17" eb="18">
      <t>ショウ</t>
    </rPh>
    <rPh sb="19" eb="21">
      <t>ケイサイ</t>
    </rPh>
    <phoneticPr fontId="10"/>
  </si>
  <si>
    <t>　</t>
    <phoneticPr fontId="10"/>
  </si>
  <si>
    <t>受入可能
人数</t>
    <rPh sb="0" eb="2">
      <t>ウケイ</t>
    </rPh>
    <rPh sb="2" eb="4">
      <t>カノウ</t>
    </rPh>
    <rPh sb="5" eb="7">
      <t>ニンズウ</t>
    </rPh>
    <phoneticPr fontId="10"/>
  </si>
  <si>
    <t>Ec00</t>
  </si>
  <si>
    <t>Ab00</t>
  </si>
  <si>
    <t>Bb00</t>
  </si>
  <si>
    <t>Cb00</t>
  </si>
  <si>
    <t>　</t>
  </si>
  <si>
    <t>(例)文化センター会議室</t>
    <phoneticPr fontId="10"/>
  </si>
  <si>
    <t>(例)公益財団法人日本数学検定協会</t>
    <phoneticPr fontId="10"/>
  </si>
  <si>
    <t>(例)数学　太郎</t>
    <phoneticPr fontId="10"/>
  </si>
  <si>
    <t>(例)東京都</t>
    <phoneticPr fontId="10"/>
  </si>
  <si>
    <t>(例)台東区上野5-1-1</t>
    <phoneticPr fontId="10"/>
  </si>
  <si>
    <t>(例)文昌堂ビル4階</t>
    <phoneticPr fontId="10"/>
  </si>
  <si>
    <t>(例)JR山手線・秋葉原駅</t>
    <phoneticPr fontId="10"/>
  </si>
  <si>
    <t>(例)公園前</t>
    <phoneticPr fontId="10"/>
  </si>
  <si>
    <r>
      <rPr>
        <sz val="12"/>
        <color rgb="FFFF0000"/>
        <rFont val="ＭＳ Ｐゴシック"/>
        <family val="3"/>
        <charset val="128"/>
      </rPr>
      <t>＊</t>
    </r>
    <r>
      <rPr>
        <sz val="12"/>
        <rFont val="ＭＳ Ｐゴシック"/>
        <family val="3"/>
        <charset val="128"/>
      </rPr>
      <t>提携機関名</t>
    </r>
    <rPh sb="1" eb="3">
      <t>テイケイ</t>
    </rPh>
    <rPh sb="3" eb="5">
      <t>キカン</t>
    </rPh>
    <rPh sb="5" eb="6">
      <t>メイ</t>
    </rPh>
    <phoneticPr fontId="4"/>
  </si>
  <si>
    <r>
      <rPr>
        <sz val="12"/>
        <color rgb="FFFF0000"/>
        <rFont val="ＭＳ Ｐゴシック"/>
        <family val="3"/>
        <charset val="128"/>
      </rPr>
      <t>＊</t>
    </r>
    <r>
      <rPr>
        <sz val="12"/>
        <rFont val="ＭＳ Ｐゴシック"/>
        <family val="3"/>
        <charset val="128"/>
      </rPr>
      <t>都道府県</t>
    </r>
    <phoneticPr fontId="10"/>
  </si>
  <si>
    <r>
      <rPr>
        <sz val="12"/>
        <color rgb="FFFF0000"/>
        <rFont val="ＭＳ Ｐゴシック"/>
        <family val="3"/>
        <charset val="128"/>
        <scheme val="major"/>
      </rPr>
      <t>＊</t>
    </r>
    <r>
      <rPr>
        <sz val="12"/>
        <rFont val="ＭＳ Ｐゴシック"/>
        <family val="3"/>
        <charset val="128"/>
        <scheme val="major"/>
      </rPr>
      <t>徒歩</t>
    </r>
    <rPh sb="1" eb="3">
      <t>トホ</t>
    </rPh>
    <phoneticPr fontId="10"/>
  </si>
  <si>
    <t>１回め</t>
    <rPh sb="1" eb="2">
      <t>カイ</t>
    </rPh>
    <phoneticPr fontId="10"/>
  </si>
  <si>
    <t>２回め</t>
    <rPh sb="1" eb="2">
      <t>カイ</t>
    </rPh>
    <phoneticPr fontId="10"/>
  </si>
  <si>
    <t>人</t>
    <rPh sb="0" eb="1">
      <t>ニン</t>
    </rPh>
    <phoneticPr fontId="10"/>
  </si>
  <si>
    <t>　　「個人受検Ｂ日程登録申請書」</t>
    <rPh sb="3" eb="5">
      <t>コジン</t>
    </rPh>
    <rPh sb="5" eb="7">
      <t>ジュケン</t>
    </rPh>
    <rPh sb="8" eb="10">
      <t>ニッテイ</t>
    </rPh>
    <rPh sb="10" eb="12">
      <t>トウロク</t>
    </rPh>
    <rPh sb="12" eb="15">
      <t>シンセイショ</t>
    </rPh>
    <phoneticPr fontId="10"/>
  </si>
  <si>
    <r>
      <rPr>
        <sz val="12"/>
        <color rgb="FFFF0000"/>
        <rFont val="ＭＳ Ｐゴシック"/>
        <family val="3"/>
        <charset val="128"/>
      </rPr>
      <t>＊</t>
    </r>
    <r>
      <rPr>
        <sz val="12"/>
        <rFont val="ＭＳ Ｐゴシック"/>
        <family val="3"/>
        <charset val="128"/>
      </rPr>
      <t xml:space="preserve">会場名
</t>
    </r>
    <r>
      <rPr>
        <b/>
        <sz val="10"/>
        <rFont val="ＭＳ Ｐゴシック"/>
        <family val="3"/>
        <charset val="128"/>
      </rPr>
      <t>〔上記と異なる場合〕</t>
    </r>
    <rPh sb="1" eb="3">
      <t>カイジョウ</t>
    </rPh>
    <rPh sb="3" eb="4">
      <t>メイ</t>
    </rPh>
    <rPh sb="6" eb="8">
      <t>ジョウキ</t>
    </rPh>
    <rPh sb="9" eb="10">
      <t>コト</t>
    </rPh>
    <rPh sb="12" eb="14">
      <t>バアイ</t>
    </rPh>
    <phoneticPr fontId="10"/>
  </si>
  <si>
    <t>会場所在地
(市区町村から)</t>
    <rPh sb="0" eb="2">
      <t>カイジョウ</t>
    </rPh>
    <rPh sb="2" eb="5">
      <t>ショザイチ</t>
    </rPh>
    <rPh sb="7" eb="9">
      <t>シク</t>
    </rPh>
    <rPh sb="9" eb="11">
      <t>チョウソン</t>
    </rPh>
    <phoneticPr fontId="4"/>
  </si>
  <si>
    <t>会場登録
申請締切日</t>
    <rPh sb="0" eb="2">
      <t>カイジョウ</t>
    </rPh>
    <rPh sb="2" eb="4">
      <t>トウロク</t>
    </rPh>
    <rPh sb="5" eb="7">
      <t>シンセイ</t>
    </rPh>
    <rPh sb="7" eb="9">
      <t>シメキリ</t>
    </rPh>
    <rPh sb="9" eb="10">
      <t>ビ</t>
    </rPh>
    <phoneticPr fontId="4"/>
  </si>
  <si>
    <t>【このフォームでお預かりする個人情報の取り扱いについて】
１）事業者の名称　公益財団法人 日本数学検定協会 理事長 髙田忍 〒110－0005 東京都台東区上野5－1－1　文昌堂ビル6 階　２）個人情報保護管理者の職名、所属及び連絡先　管理者職名＝個人情報保護管理者、所属部署＝事務局 事務局次長、連絡先＝03－5812－8340　３）個人情報の利用目的　個人受検Ｂ日程の登録に関する業務（提携機関および会場情報の管理、担当者情報の管理、個人受検Ｂ日程の実施に関する契約締結、検定資材の送付、担当者との連絡、個人受検Ｂ日程受検希望者への情報提供、同様の検定のご案内、各種問い合わせの対応、緊急時の連絡など）、調査・分析、統計資料・マーケティングデータの作成、当協会の公益事業に関連する研究・企画開発、その他当協会が行う公益事業に関するご案内などのため。　４）個人情報取り扱いの委託　前項利用目的の範囲に限って個人情報を外部に委託することがあります。　５）個人情報の第三者への提供　個人受検Ｂ日程実施を希望された場合、都道府県、団体名、連絡先を「個人受検Ｂ日程の会場校」として当協会公式サイトや団体向け資料に掲載することがあります。その他、法令に定める特別な場合を除いて、ご本人の同意なく第三者へ開示・提供いたしません。　6）個人情報の開示等の請求　公益財団法人 日本数学検定協会　カスタマーサービスセンター　〒110-0005 東京都台東区上野5-1-1 文昌堂ビル4階　電話：03-5812-8341　FAX：03-5812-8345　電話お問い合わせ時間：月～金 10:00～16:00（祝日、年末年始、当協会の休業日を除く）　7）個人情報を提供されることの任意性について　ご本人様が当協会の個人情報を提供されるかどうかは任意によるものです。ただし正しい情報をいただけない場合、適切な対応ができない場合があります。8）本人が容易に認識できない方法による個人情報の取得について：当協会は、本人が容易に認識できない方法によって個人情報等を取得する場合があります。Cookieのほか、アドテクノロジー等の技術による個人情報等の取得については、以下の「当サイトへアクセスすることによって得られる情報について」をご確認ください。</t>
    <phoneticPr fontId="4"/>
  </si>
  <si>
    <t>※「当サイトへアクセスすることによって得られる情報について」</t>
    <phoneticPr fontId="10"/>
  </si>
  <si>
    <t>＜2025年度検定日＞</t>
    <rPh sb="5" eb="6">
      <t>ネン</t>
    </rPh>
    <rPh sb="6" eb="7">
      <t>ド</t>
    </rPh>
    <rPh sb="7" eb="9">
      <t>ケンテイ</t>
    </rPh>
    <rPh sb="9" eb="10">
      <t>ビ</t>
    </rPh>
    <phoneticPr fontId="10"/>
  </si>
  <si>
    <t>第441回  6月  7日（土）</t>
    <rPh sb="0" eb="1">
      <t>ダイ</t>
    </rPh>
    <rPh sb="8" eb="9">
      <t>カイ</t>
    </rPh>
    <rPh sb="13" eb="14">
      <t>ガツ</t>
    </rPh>
    <rPh sb="14" eb="15">
      <t>ド</t>
    </rPh>
    <phoneticPr fontId="4"/>
  </si>
  <si>
    <t>第442回  6月 21日（土）</t>
    <rPh sb="0" eb="1">
      <t>ダイ</t>
    </rPh>
    <rPh sb="8" eb="9">
      <t>カイ</t>
    </rPh>
    <rPh sb="13" eb="14">
      <t>ガツ</t>
    </rPh>
    <rPh sb="14" eb="15">
      <t>ニチド</t>
    </rPh>
    <phoneticPr fontId="4"/>
  </si>
  <si>
    <t>第443回  7月 12日（土）</t>
    <rPh sb="0" eb="1">
      <t>ダイ</t>
    </rPh>
    <rPh sb="8" eb="9">
      <t>カイ</t>
    </rPh>
    <rPh sb="13" eb="14">
      <t>ガツ</t>
    </rPh>
    <rPh sb="14" eb="15">
      <t>ニチド</t>
    </rPh>
    <phoneticPr fontId="4"/>
  </si>
  <si>
    <t>第445回  8月 23日（土）</t>
    <rPh sb="0" eb="1">
      <t>ダイ</t>
    </rPh>
    <rPh sb="8" eb="9">
      <t>カイ</t>
    </rPh>
    <rPh sb="13" eb="14">
      <t>ガツ</t>
    </rPh>
    <rPh sb="14" eb="15">
      <t>ニチド</t>
    </rPh>
    <phoneticPr fontId="4"/>
  </si>
  <si>
    <t>第446回  9月 20日（土）</t>
    <rPh sb="0" eb="1">
      <t>ダイ</t>
    </rPh>
    <rPh sb="8" eb="9">
      <t>カイ</t>
    </rPh>
    <rPh sb="13" eb="14">
      <t>ガツ</t>
    </rPh>
    <rPh sb="14" eb="15">
      <t>ニチド</t>
    </rPh>
    <phoneticPr fontId="4"/>
  </si>
  <si>
    <t>第447回 10月 11日（土）</t>
    <rPh sb="0" eb="1">
      <t>ダイ</t>
    </rPh>
    <rPh sb="8" eb="9">
      <t>カイ</t>
    </rPh>
    <rPh sb="13" eb="14">
      <t>ガツ</t>
    </rPh>
    <rPh sb="14" eb="15">
      <t>ニチド</t>
    </rPh>
    <phoneticPr fontId="4"/>
  </si>
  <si>
    <t>第450回 11月 15日（土）</t>
    <rPh sb="0" eb="1">
      <t>ダイ</t>
    </rPh>
    <rPh sb="8" eb="9">
      <t>カイ</t>
    </rPh>
    <rPh sb="13" eb="14">
      <t>ガツ</t>
    </rPh>
    <rPh sb="14" eb="15">
      <t>ニチド</t>
    </rPh>
    <phoneticPr fontId="4"/>
  </si>
  <si>
    <t>第451回 11月 22日（土）</t>
    <rPh sb="0" eb="1">
      <t>ダイ</t>
    </rPh>
    <rPh sb="8" eb="9">
      <t>カイ</t>
    </rPh>
    <rPh sb="13" eb="14">
      <t>ガツ</t>
    </rPh>
    <rPh sb="14" eb="15">
      <t>ツチ</t>
    </rPh>
    <phoneticPr fontId="4"/>
  </si>
  <si>
    <t>第452回 12月  6日（土）</t>
    <rPh sb="0" eb="1">
      <t>ダイ</t>
    </rPh>
    <rPh sb="8" eb="9">
      <t>カイ</t>
    </rPh>
    <rPh sb="13" eb="14">
      <t>ガツ</t>
    </rPh>
    <rPh sb="14" eb="15">
      <t>ド</t>
    </rPh>
    <phoneticPr fontId="4"/>
  </si>
  <si>
    <t>実施階級（2級～11級）</t>
    <phoneticPr fontId="10"/>
  </si>
  <si>
    <t>実施階級（準1級～11級）</t>
    <phoneticPr fontId="10"/>
  </si>
  <si>
    <t>第453回  1月 17日（土）</t>
    <rPh sb="0" eb="1">
      <t>ダイ</t>
    </rPh>
    <rPh sb="8" eb="9">
      <t>カイ</t>
    </rPh>
    <rPh sb="13" eb="14">
      <t>ガツ</t>
    </rPh>
    <rPh sb="14" eb="15">
      <t>ニチド</t>
    </rPh>
    <phoneticPr fontId="4"/>
  </si>
  <si>
    <t>第455回  2月 14日（土）</t>
    <rPh sb="0" eb="1">
      <t>ダイ</t>
    </rPh>
    <rPh sb="8" eb="9">
      <t>カイ</t>
    </rPh>
    <rPh sb="13" eb="14">
      <t>ガツ</t>
    </rPh>
    <rPh sb="14" eb="15">
      <t>ニチド</t>
    </rPh>
    <phoneticPr fontId="4"/>
  </si>
  <si>
    <t>第456回  3月  7日（土）</t>
    <rPh sb="0" eb="1">
      <t>ダイ</t>
    </rPh>
    <rPh sb="8" eb="9">
      <t>カイ</t>
    </rPh>
    <rPh sb="13" eb="14">
      <t>ガツ</t>
    </rPh>
    <rPh sb="14" eb="15">
      <t>ニチド</t>
    </rPh>
    <phoneticPr fontId="4"/>
  </si>
  <si>
    <t>算数・数学検定(準1級～11級)</t>
  </si>
  <si>
    <t>数学検定(準1級～5級)</t>
  </si>
  <si>
    <t>不備の有無</t>
    <rPh sb="0" eb="2">
      <t>フビ</t>
    </rPh>
    <rPh sb="3" eb="5">
      <t>ウム</t>
    </rPh>
    <phoneticPr fontId="10"/>
  </si>
  <si>
    <t>Dc00</t>
  </si>
  <si>
    <t>算数検定(6級～11級)</t>
    <phoneticPr fontId="10"/>
  </si>
  <si>
    <t>最寄り駅・
バス停留所</t>
    <rPh sb="0" eb="2">
      <t>モヨ</t>
    </rPh>
    <rPh sb="3" eb="4">
      <t>エキ</t>
    </rPh>
    <rPh sb="8" eb="11">
      <t>テイリュウジョ</t>
    </rPh>
    <phoneticPr fontId="10"/>
  </si>
  <si>
    <r>
      <rPr>
        <sz val="12"/>
        <color rgb="FFFF0000"/>
        <rFont val="ＭＳ Ｐゴシック"/>
        <family val="3"/>
        <charset val="128"/>
        <scheme val="major"/>
      </rPr>
      <t>＊</t>
    </r>
    <r>
      <rPr>
        <sz val="12"/>
        <rFont val="ＭＳ Ｐゴシック"/>
        <family val="3"/>
        <charset val="128"/>
        <scheme val="major"/>
      </rPr>
      <t>バス停</t>
    </r>
    <phoneticPr fontId="10"/>
  </si>
  <si>
    <r>
      <rPr>
        <sz val="12"/>
        <color rgb="FFFF0000"/>
        <rFont val="ＭＳ Ｐゴシック"/>
        <family val="3"/>
        <charset val="128"/>
        <scheme val="major"/>
      </rPr>
      <t>＊</t>
    </r>
    <r>
      <rPr>
        <sz val="12"/>
        <rFont val="ＭＳ Ｐゴシック"/>
        <family val="3"/>
        <charset val="128"/>
        <scheme val="major"/>
      </rPr>
      <t>路線・駅</t>
    </r>
    <rPh sb="1" eb="3">
      <t>ロセン</t>
    </rPh>
    <phoneticPr fontId="10"/>
  </si>
  <si>
    <t>〇検定日当日の検定実施スケジュールは別シートをご参照ください。</t>
    <phoneticPr fontId="10"/>
  </si>
  <si>
    <t>〇開始時刻を2回に分ける場合は、2回めの欄もご入力ください。</t>
    <phoneticPr fontId="10"/>
  </si>
  <si>
    <t>〇同一団体が同一検定回に「個人受検B日程」と「団体受検」を実施する場合、運営方法が異なりますので必ず検定の時間帯を分けてください。</t>
    <rPh sb="13" eb="15">
      <t>コジン</t>
    </rPh>
    <rPh sb="15" eb="17">
      <t>ジュケン</t>
    </rPh>
    <rPh sb="18" eb="20">
      <t>ニッテイ</t>
    </rPh>
    <rPh sb="29" eb="31">
      <t>ジッシ</t>
    </rPh>
    <rPh sb="33" eb="35">
      <t>バアイ</t>
    </rPh>
    <rPh sb="36" eb="38">
      <t>ウンエイ</t>
    </rPh>
    <rPh sb="38" eb="40">
      <t>ホウホウ</t>
    </rPh>
    <rPh sb="41" eb="42">
      <t>コト</t>
    </rPh>
    <rPh sb="48" eb="49">
      <t>カナラ</t>
    </rPh>
    <rPh sb="50" eb="52">
      <t>ケンテイ</t>
    </rPh>
    <rPh sb="57" eb="58">
      <t>ワ</t>
    </rPh>
    <phoneticPr fontId="10"/>
  </si>
  <si>
    <r>
      <rPr>
        <sz val="11"/>
        <color rgb="FFFF0000"/>
        <rFont val="ＭＳ Ｐゴシック"/>
        <family val="3"/>
        <charset val="128"/>
        <scheme val="major"/>
      </rPr>
      <t>＊</t>
    </r>
    <r>
      <rPr>
        <sz val="11"/>
        <rFont val="ＭＳ Ｐゴシック"/>
        <family val="3"/>
        <charset val="128"/>
        <scheme val="major"/>
      </rPr>
      <t xml:space="preserve">受け入れ可能な階級
</t>
    </r>
    <r>
      <rPr>
        <sz val="11"/>
        <color rgb="FFFF0000"/>
        <rFont val="ＭＳ Ｐゴシック"/>
        <family val="3"/>
        <charset val="128"/>
        <scheme val="major"/>
      </rPr>
      <t>（プルダウンで選択）</t>
    </r>
    <rPh sb="1" eb="2">
      <t>ウ</t>
    </rPh>
    <rPh sb="3" eb="4">
      <t>イ</t>
    </rPh>
    <rPh sb="5" eb="7">
      <t>カノウ</t>
    </rPh>
    <rPh sb="8" eb="10">
      <t>カイキュウ</t>
    </rPh>
    <rPh sb="18" eb="20">
      <t>センタク</t>
    </rPh>
    <phoneticPr fontId="4"/>
  </si>
  <si>
    <r>
      <rPr>
        <sz val="11"/>
        <color rgb="FFFF0000"/>
        <rFont val="ＭＳ Ｐゴシック"/>
        <family val="3"/>
        <charset val="128"/>
        <scheme val="major"/>
      </rPr>
      <t>＊</t>
    </r>
    <r>
      <rPr>
        <sz val="11"/>
        <rFont val="ＭＳ Ｐゴシック"/>
        <family val="3"/>
        <charset val="128"/>
        <scheme val="major"/>
      </rPr>
      <t xml:space="preserve">提携機関の定める
検定開始時刻
</t>
    </r>
    <r>
      <rPr>
        <sz val="11"/>
        <color rgb="FFFF0000"/>
        <rFont val="ＭＳ Ｐゴシック"/>
        <family val="3"/>
        <charset val="128"/>
        <scheme val="major"/>
      </rPr>
      <t>（プルダウンで選択）</t>
    </r>
    <rPh sb="1" eb="3">
      <t>テイケイ</t>
    </rPh>
    <rPh sb="3" eb="5">
      <t>キカン</t>
    </rPh>
    <rPh sb="6" eb="7">
      <t>サダ</t>
    </rPh>
    <rPh sb="10" eb="12">
      <t>ケンテイ</t>
    </rPh>
    <rPh sb="12" eb="14">
      <t>カイシ</t>
    </rPh>
    <rPh sb="14" eb="16">
      <t>ジコク</t>
    </rPh>
    <phoneticPr fontId="4"/>
  </si>
  <si>
    <t>〇個人受検B日程の会場登録を希望する場合は、下記の必要事項を入力してこのファイルを電子メールでお送りください。</t>
    <rPh sb="1" eb="3">
      <t>コジン</t>
    </rPh>
    <rPh sb="3" eb="5">
      <t>ジュケン</t>
    </rPh>
    <rPh sb="6" eb="8">
      <t>ニッテイ</t>
    </rPh>
    <rPh sb="9" eb="11">
      <t>カイジョウ</t>
    </rPh>
    <rPh sb="11" eb="13">
      <t>トウロク</t>
    </rPh>
    <rPh sb="22" eb="24">
      <t>カキ</t>
    </rPh>
    <rPh sb="41" eb="43">
      <t>デンシ</t>
    </rPh>
    <rPh sb="48" eb="49">
      <t>オク</t>
    </rPh>
    <phoneticPr fontId="4"/>
  </si>
  <si>
    <r>
      <t>〇「</t>
    </r>
    <r>
      <rPr>
        <sz val="14"/>
        <color rgb="FFFF0000"/>
        <rFont val="ＭＳ Ｐゴシック"/>
        <family val="3"/>
        <charset val="128"/>
        <scheme val="major"/>
      </rPr>
      <t>＊</t>
    </r>
    <r>
      <rPr>
        <sz val="14"/>
        <rFont val="ＭＳ Ｐゴシック"/>
        <family val="3"/>
        <charset val="128"/>
        <scheme val="major"/>
      </rPr>
      <t>」印は公式サイトに掲載いたします。</t>
    </r>
    <phoneticPr fontId="10"/>
  </si>
  <si>
    <t xml:space="preserve">〇　　　　　　　　　内の必要事項をご入力ください。 </t>
    <phoneticPr fontId="4"/>
  </si>
  <si>
    <t>　 送信先メールアドレス　partners@su-gaku.net</t>
    <rPh sb="2" eb="4">
      <t>ソウシン</t>
    </rPh>
    <rPh sb="4" eb="5">
      <t>サキ</t>
    </rPh>
    <phoneticPr fontId="4"/>
  </si>
  <si>
    <r>
      <rPr>
        <sz val="11"/>
        <color rgb="FFFF0000"/>
        <rFont val="ＭＳ Ｐゴシック"/>
        <family val="3"/>
        <charset val="128"/>
        <scheme val="major"/>
      </rPr>
      <t>＊</t>
    </r>
    <r>
      <rPr>
        <sz val="11"/>
        <rFont val="ＭＳ Ｐゴシック"/>
        <family val="3"/>
        <charset val="128"/>
        <scheme val="major"/>
      </rPr>
      <t xml:space="preserve">登録を希望する検定日
</t>
    </r>
    <r>
      <rPr>
        <sz val="11"/>
        <color rgb="FFFF0000"/>
        <rFont val="ＭＳ Ｐゴシック"/>
        <family val="3"/>
        <charset val="128"/>
        <scheme val="major"/>
      </rPr>
      <t>（プルダウンで選択）</t>
    </r>
    <rPh sb="1" eb="3">
      <t>トウロク</t>
    </rPh>
    <rPh sb="4" eb="6">
      <t>キボウ</t>
    </rPh>
    <rPh sb="8" eb="10">
      <t>ケンテイ</t>
    </rPh>
    <rPh sb="10" eb="11">
      <t>ビ</t>
    </rPh>
    <phoneticPr fontId="4"/>
  </si>
  <si>
    <r>
      <t xml:space="preserve">不備有無
</t>
    </r>
    <r>
      <rPr>
        <sz val="9.5"/>
        <color rgb="FFFF0000"/>
        <rFont val="ＭＳ Ｐゴシック"/>
        <family val="3"/>
        <charset val="128"/>
        <scheme val="minor"/>
      </rPr>
      <t>（不備メッセージがないことを確認）</t>
    </r>
    <rPh sb="0" eb="2">
      <t>フビ</t>
    </rPh>
    <rPh sb="2" eb="4">
      <t>ウム</t>
    </rPh>
    <rPh sb="6" eb="8">
      <t>フビ</t>
    </rPh>
    <rPh sb="19" eb="21">
      <t>カクニン</t>
    </rPh>
    <phoneticPr fontId="10"/>
  </si>
  <si>
    <t>数学検定(2級～5級)</t>
  </si>
  <si>
    <t>〇会場登録申請締切日(受付開始日の約1週間前)までに個人受検B日程の登録申請（初回申し込みの場合は契約書返送）があったものを
   公式サイトに掲載いたします。受付開始日・申込締切日は公式サイトをご確認ください。</t>
    <rPh sb="1" eb="3">
      <t>カイジョウ</t>
    </rPh>
    <rPh sb="3" eb="5">
      <t>トウロク</t>
    </rPh>
    <rPh sb="5" eb="7">
      <t>シンセイ</t>
    </rPh>
    <rPh sb="7" eb="9">
      <t>シメキリ</t>
    </rPh>
    <rPh sb="9" eb="10">
      <t>ビ</t>
    </rPh>
    <rPh sb="15" eb="16">
      <t>ビ</t>
    </rPh>
    <rPh sb="17" eb="18">
      <t>ヤク</t>
    </rPh>
    <rPh sb="19" eb="21">
      <t>シュウカン</t>
    </rPh>
    <rPh sb="26" eb="28">
      <t>コジン</t>
    </rPh>
    <rPh sb="28" eb="30">
      <t>ジュケン</t>
    </rPh>
    <rPh sb="31" eb="33">
      <t>ニッテイ</t>
    </rPh>
    <rPh sb="66" eb="68">
      <t>コウシキ</t>
    </rPh>
    <rPh sb="80" eb="82">
      <t>ウケツケ</t>
    </rPh>
    <rPh sb="82" eb="84">
      <t>カイシ</t>
    </rPh>
    <rPh sb="84" eb="85">
      <t>ビ</t>
    </rPh>
    <rPh sb="86" eb="88">
      <t>モウシコミ</t>
    </rPh>
    <rPh sb="88" eb="90">
      <t>シメキリ</t>
    </rPh>
    <rPh sb="90" eb="91">
      <t>ビ</t>
    </rPh>
    <rPh sb="92" eb="94">
      <t>コウシキ</t>
    </rPh>
    <rPh sb="99" eb="101">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</si>
</sst>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quot;m&quot;/&quot;d\(aaa\)"/>
    <numFmt numFmtId="177" formatCode="m&quot;月&quot;d&quot;日&quot;\(aaa\)"/>
  </numFmts>
  <fonts count="44" x14ac:knownFonts="1">
    <font>
      <sz val="11"/>
      <color theme="1"/>
      <name val="ＭＳ Ｐゴシック"/>
      <family val="2"/>
      <charset val="128"/>
      <scheme val="minor"/>
    </font>
    <font>
      <sz val="11"/>
      <name val="ＭＳ Ｐゴシック"/>
      <family val="3"/>
      <charset val="128"/>
    </font>
    <font>
      <sz val="10.5"/>
      <name val="ＭＳ 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9"/>
      <name val="ＭＳ Ｐゴシック"/>
      <family val="3"/>
      <charset val="128"/>
    </font>
    <font>
      <b/>
      <sz val="10"/>
      <name val="ＭＳ Ｐゴシック"/>
      <family val="3"/>
      <charset val="128"/>
    </font>
    <font>
      <b/>
      <sz val="18"/>
      <name val="ＭＳ ゴシック"/>
      <family val="3"/>
      <charset val="128"/>
    </font>
    <font>
      <sz val="9"/>
      <name val="ＭＳ ゴシック"/>
      <family val="3"/>
      <charset val="128"/>
    </font>
    <font>
      <sz val="6"/>
      <name val="ＭＳ Ｐゴシック"/>
      <family val="2"/>
      <charset val="128"/>
      <scheme val="minor"/>
    </font>
    <font>
      <sz val="12"/>
      <name val="ＭＳ Ｐゴシック"/>
      <family val="3"/>
      <charset val="128"/>
    </font>
    <font>
      <sz val="12"/>
      <color rgb="FFFF0000"/>
      <name val="ＭＳ Ｐゴシック"/>
      <family val="3"/>
      <charset val="128"/>
    </font>
    <font>
      <sz val="8"/>
      <name val="ＭＳ Ｐゴシック"/>
      <family val="3"/>
      <charset val="128"/>
    </font>
    <font>
      <sz val="12"/>
      <color theme="1"/>
      <name val="ＭＳ Ｐゴシック"/>
      <family val="3"/>
      <charset val="128"/>
      <scheme val="minor"/>
    </font>
    <font>
      <b/>
      <sz val="14"/>
      <color theme="1"/>
      <name val="ＭＳ Ｐゴシック"/>
      <family val="3"/>
      <charset val="128"/>
      <scheme val="minor"/>
    </font>
    <font>
      <sz val="16"/>
      <name val="ＭＳ ゴシック"/>
      <family val="3"/>
      <charset val="128"/>
    </font>
    <font>
      <sz val="14"/>
      <name val="ＭＳ ゴシック"/>
      <family val="3"/>
      <charset val="128"/>
    </font>
    <font>
      <sz val="14"/>
      <name val="ＭＳ Ｐゴシック"/>
      <family val="3"/>
      <charset val="128"/>
    </font>
    <font>
      <sz val="24"/>
      <color theme="1"/>
      <name val="ＭＳ Ｐゴシック"/>
      <family val="2"/>
      <charset val="128"/>
      <scheme val="minor"/>
    </font>
    <font>
      <sz val="24"/>
      <color theme="1"/>
      <name val="ＭＳ Ｐゴシック"/>
      <family val="3"/>
      <charset val="128"/>
      <scheme val="minor"/>
    </font>
    <font>
      <sz val="14"/>
      <color rgb="FFFF0000"/>
      <name val="ＭＳ Ｐゴシック"/>
      <family val="3"/>
      <charset val="128"/>
    </font>
    <font>
      <sz val="11"/>
      <name val="ＭＳ Ｐゴシック"/>
      <family val="3"/>
      <charset val="128"/>
      <scheme val="minor"/>
    </font>
    <font>
      <b/>
      <sz val="11"/>
      <color rgb="FFFF0000"/>
      <name val="ＭＳ Ｐゴシック"/>
      <family val="3"/>
      <charset val="128"/>
      <scheme val="minor"/>
    </font>
    <font>
      <b/>
      <sz val="12"/>
      <name val="ＭＳ Ｐゴシック"/>
      <family val="3"/>
      <charset val="128"/>
    </font>
    <font>
      <sz val="14"/>
      <name val="ＭＳ Ｐゴシック"/>
      <family val="3"/>
      <charset val="128"/>
      <scheme val="major"/>
    </font>
    <font>
      <sz val="10"/>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sz val="14"/>
      <color rgb="FFFF0000"/>
      <name val="ＭＳ Ｐゴシック"/>
      <family val="3"/>
      <charset val="128"/>
      <scheme val="major"/>
    </font>
    <font>
      <sz val="11"/>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sz val="7"/>
      <name val="ＭＳ Ｐゴシック"/>
      <family val="3"/>
      <charset val="128"/>
      <scheme val="major"/>
    </font>
    <font>
      <u/>
      <sz val="11"/>
      <color theme="10"/>
      <name val="ＭＳ Ｐゴシック"/>
      <family val="2"/>
      <charset val="128"/>
      <scheme val="minor"/>
    </font>
    <font>
      <u/>
      <sz val="8"/>
      <color theme="10"/>
      <name val="ＭＳ Ｐゴシック"/>
      <family val="3"/>
      <charset val="128"/>
      <scheme val="minor"/>
    </font>
    <font>
      <b/>
      <sz val="18"/>
      <name val="ＭＳ Ｐゴシック"/>
      <family val="3"/>
      <charset val="128"/>
    </font>
    <font>
      <b/>
      <sz val="10"/>
      <color rgb="FFFF0000"/>
      <name val="ＭＳ Ｐゴシック"/>
      <family val="3"/>
      <charset val="128"/>
      <scheme val="minor"/>
    </font>
    <font>
      <sz val="18"/>
      <name val="ＭＳ ゴシック"/>
      <family val="3"/>
      <charset val="128"/>
    </font>
    <font>
      <sz val="14"/>
      <color theme="1"/>
      <name val="ＭＳ Ｐゴシック"/>
      <family val="3"/>
      <charset val="128"/>
      <scheme val="major"/>
    </font>
    <font>
      <b/>
      <sz val="20"/>
      <name val="ＭＳ ゴシック"/>
      <family val="3"/>
      <charset val="128"/>
    </font>
    <font>
      <sz val="13.5"/>
      <name val="ＭＳ Ｐゴシック"/>
      <family val="3"/>
      <charset val="128"/>
      <scheme val="major"/>
    </font>
    <font>
      <sz val="18"/>
      <name val="ＭＳ Ｐゴシック"/>
      <family val="3"/>
      <charset val="128"/>
      <scheme val="major"/>
    </font>
    <font>
      <sz val="9.5"/>
      <color rgb="FFFF0000"/>
      <name val="ＭＳ Ｐゴシック"/>
      <family val="3"/>
      <charset val="128"/>
      <scheme val="minor"/>
    </font>
  </fonts>
  <fills count="8">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E6E6E6"/>
        <bgColor indexed="64"/>
      </patternFill>
    </fill>
  </fills>
  <borders count="6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uble">
        <color indexed="64"/>
      </top>
      <bottom style="thin">
        <color theme="1"/>
      </bottom>
      <diagonal/>
    </border>
    <border>
      <left/>
      <right style="medium">
        <color indexed="64"/>
      </right>
      <top style="double">
        <color indexed="64"/>
      </top>
      <bottom/>
      <diagonal/>
    </border>
    <border>
      <left style="medium">
        <color indexed="64"/>
      </left>
      <right/>
      <top style="thin">
        <color theme="1"/>
      </top>
      <bottom style="thin">
        <color theme="1"/>
      </bottom>
      <diagonal/>
    </border>
    <border>
      <left style="medium">
        <color indexed="64"/>
      </left>
      <right style="thin">
        <color indexed="64"/>
      </right>
      <top style="thin">
        <color theme="1"/>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double">
        <color indexed="64"/>
      </top>
      <bottom style="thin">
        <color theme="1"/>
      </bottom>
      <diagonal/>
    </border>
    <border>
      <left/>
      <right/>
      <top style="thin">
        <color theme="1"/>
      </top>
      <bottom style="thin">
        <color theme="1"/>
      </bottom>
      <diagonal/>
    </border>
    <border>
      <left/>
      <right/>
      <top style="thin">
        <color theme="1"/>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dotted">
        <color indexed="64"/>
      </left>
      <right/>
      <top style="medium">
        <color indexed="64"/>
      </top>
      <bottom style="hair">
        <color indexed="64"/>
      </bottom>
      <diagonal/>
    </border>
    <border>
      <left style="dotted">
        <color indexed="64"/>
      </left>
      <right/>
      <top style="hair">
        <color indexed="64"/>
      </top>
      <bottom style="medium">
        <color indexed="64"/>
      </bottom>
      <diagonal/>
    </border>
    <border>
      <left style="dotted">
        <color indexed="64"/>
      </left>
      <right/>
      <top style="hair">
        <color indexed="64"/>
      </top>
      <bottom style="hair">
        <color indexed="64"/>
      </bottom>
      <diagonal/>
    </border>
    <border>
      <left style="dotted">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0" fontId="34" fillId="0" borderId="0" applyNumberFormat="0" applyFill="0" applyBorder="0" applyAlignment="0" applyProtection="0">
      <alignment vertical="center"/>
    </xf>
  </cellStyleXfs>
  <cellXfs count="179">
    <xf numFmtId="0" fontId="0" fillId="0" borderId="0" xfId="0">
      <alignment vertical="center"/>
    </xf>
    <xf numFmtId="0" fontId="14" fillId="0" borderId="19" xfId="0" applyFont="1" applyBorder="1" applyAlignment="1">
      <alignment vertical="top" wrapText="1"/>
    </xf>
    <xf numFmtId="0" fontId="0" fillId="0" borderId="19" xfId="0" applyBorder="1" applyAlignment="1">
      <alignment vertical="top"/>
    </xf>
    <xf numFmtId="0" fontId="20" fillId="0" borderId="0" xfId="0" applyFont="1">
      <alignment vertical="center"/>
    </xf>
    <xf numFmtId="20" fontId="18" fillId="0" borderId="2" xfId="1" applyNumberFormat="1" applyFont="1" applyBorder="1" applyAlignment="1">
      <alignment horizontal="center" vertical="center" wrapText="1"/>
    </xf>
    <xf numFmtId="20" fontId="18" fillId="0" borderId="1" xfId="1" applyNumberFormat="1" applyFont="1" applyBorder="1" applyAlignment="1">
      <alignment horizontal="center" vertical="center" wrapText="1"/>
    </xf>
    <xf numFmtId="20" fontId="18" fillId="0" borderId="3" xfId="1" applyNumberFormat="1" applyFont="1" applyBorder="1" applyAlignment="1">
      <alignment horizontal="center" vertical="center" wrapText="1"/>
    </xf>
    <xf numFmtId="20" fontId="18" fillId="0" borderId="13" xfId="1" applyNumberFormat="1" applyFont="1" applyBorder="1" applyAlignment="1">
      <alignment horizontal="center" vertical="center" wrapText="1"/>
    </xf>
    <xf numFmtId="20" fontId="18" fillId="0" borderId="8" xfId="1" applyNumberFormat="1" applyFont="1" applyBorder="1" applyAlignment="1">
      <alignment horizontal="center" vertical="center" wrapText="1"/>
    </xf>
    <xf numFmtId="0" fontId="17" fillId="5" borderId="22" xfId="1" applyFont="1" applyFill="1" applyBorder="1" applyAlignment="1">
      <alignment horizontal="center" vertical="center" wrapText="1"/>
    </xf>
    <xf numFmtId="0" fontId="17" fillId="5" borderId="21" xfId="1" applyFont="1" applyFill="1" applyBorder="1" applyAlignment="1">
      <alignment horizontal="center" vertical="center" wrapText="1"/>
    </xf>
    <xf numFmtId="20" fontId="18" fillId="0" borderId="33" xfId="1" applyNumberFormat="1" applyFont="1" applyBorder="1" applyAlignment="1">
      <alignment horizontal="center" vertical="center" wrapText="1"/>
    </xf>
    <xf numFmtId="0" fontId="5" fillId="3" borderId="44" xfId="1" applyFont="1" applyFill="1" applyBorder="1" applyAlignment="1" applyProtection="1">
      <alignment horizontal="center" vertical="center"/>
      <protection locked="0"/>
    </xf>
    <xf numFmtId="0" fontId="5" fillId="3" borderId="53" xfId="1" applyFont="1" applyFill="1" applyBorder="1" applyAlignment="1" applyProtection="1">
      <alignment horizontal="center" vertical="center"/>
      <protection locked="0"/>
    </xf>
    <xf numFmtId="0" fontId="24" fillId="2" borderId="53" xfId="1" applyFont="1" applyFill="1" applyBorder="1" applyAlignment="1" applyProtection="1">
      <alignment horizontal="center" vertical="center" shrinkToFit="1"/>
      <protection locked="0"/>
    </xf>
    <xf numFmtId="0" fontId="24" fillId="2" borderId="44" xfId="1" applyFont="1" applyFill="1" applyBorder="1" applyAlignment="1" applyProtection="1">
      <alignment horizontal="center" vertical="center" shrinkToFit="1"/>
      <protection locked="0"/>
    </xf>
    <xf numFmtId="20" fontId="24" fillId="3" borderId="56" xfId="1" applyNumberFormat="1" applyFont="1" applyFill="1" applyBorder="1" applyAlignment="1" applyProtection="1">
      <alignment horizontal="center" vertical="center"/>
      <protection locked="0"/>
    </xf>
    <xf numFmtId="20" fontId="24" fillId="3" borderId="57" xfId="1" applyNumberFormat="1" applyFont="1" applyFill="1" applyBorder="1" applyAlignment="1" applyProtection="1">
      <alignment horizontal="center" vertical="center"/>
      <protection locked="0"/>
    </xf>
    <xf numFmtId="0" fontId="0" fillId="7" borderId="0" xfId="0" applyFill="1">
      <alignment vertical="center"/>
    </xf>
    <xf numFmtId="0" fontId="2" fillId="0" borderId="0" xfId="1" applyFont="1" applyAlignment="1">
      <alignment horizontal="left" vertical="center"/>
    </xf>
    <xf numFmtId="0" fontId="1" fillId="0" borderId="0" xfId="1">
      <alignment vertical="center"/>
    </xf>
    <xf numFmtId="0" fontId="1" fillId="7" borderId="0" xfId="1" applyFill="1">
      <alignment vertical="center"/>
    </xf>
    <xf numFmtId="0" fontId="0" fillId="6" borderId="0" xfId="0" applyFill="1">
      <alignment vertical="center"/>
    </xf>
    <xf numFmtId="0" fontId="8" fillId="0" borderId="0" xfId="1" applyFont="1">
      <alignment vertical="center"/>
    </xf>
    <xf numFmtId="0" fontId="8" fillId="7" borderId="0" xfId="1" applyFont="1" applyFill="1">
      <alignment vertical="center"/>
    </xf>
    <xf numFmtId="0" fontId="38" fillId="0" borderId="0" xfId="1" applyFont="1" applyAlignment="1">
      <alignment horizontal="center" vertical="center"/>
    </xf>
    <xf numFmtId="0" fontId="38" fillId="0" borderId="0" xfId="1" applyFont="1" applyAlignment="1">
      <alignment vertical="center" shrinkToFit="1"/>
    </xf>
    <xf numFmtId="0" fontId="38" fillId="7" borderId="0" xfId="1" applyFont="1" applyFill="1" applyAlignment="1">
      <alignment horizontal="center" vertical="center"/>
    </xf>
    <xf numFmtId="0" fontId="7" fillId="0" borderId="0" xfId="1" applyFont="1" applyAlignment="1">
      <alignment vertical="center" wrapText="1"/>
    </xf>
    <xf numFmtId="0" fontId="7" fillId="7" borderId="0" xfId="1" applyFont="1" applyFill="1" applyAlignment="1">
      <alignment vertical="center" wrapText="1"/>
    </xf>
    <xf numFmtId="0" fontId="25" fillId="0" borderId="0" xfId="1" applyFont="1">
      <alignment vertical="center"/>
    </xf>
    <xf numFmtId="0" fontId="25" fillId="0" borderId="0" xfId="1" applyFont="1" applyAlignment="1">
      <alignment vertical="center" wrapText="1"/>
    </xf>
    <xf numFmtId="0" fontId="3" fillId="0" borderId="0" xfId="1" applyFont="1" applyAlignment="1">
      <alignment horizontal="left" vertical="center" wrapText="1"/>
    </xf>
    <xf numFmtId="0" fontId="3" fillId="7" borderId="0" xfId="1" applyFont="1" applyFill="1" applyAlignment="1">
      <alignment horizontal="left" vertical="center" wrapText="1"/>
    </xf>
    <xf numFmtId="0" fontId="17" fillId="0" borderId="0" xfId="1" applyFont="1">
      <alignment vertical="center"/>
    </xf>
    <xf numFmtId="0" fontId="3" fillId="7" borderId="0" xfId="1" applyFont="1" applyFill="1" applyAlignment="1">
      <alignment vertical="center" wrapText="1"/>
    </xf>
    <xf numFmtId="0" fontId="1" fillId="0" borderId="4" xfId="1" applyBorder="1" applyAlignment="1">
      <alignment vertical="center" wrapText="1" shrinkToFit="1"/>
    </xf>
    <xf numFmtId="0" fontId="1" fillId="7" borderId="0" xfId="1" applyFill="1" applyAlignment="1">
      <alignment vertical="center" wrapText="1" shrinkToFit="1"/>
    </xf>
    <xf numFmtId="0" fontId="6" fillId="0" borderId="0" xfId="1" applyFont="1" applyAlignment="1">
      <alignment vertical="center" shrinkToFit="1"/>
    </xf>
    <xf numFmtId="0" fontId="6" fillId="0" borderId="0" xfId="1" applyFont="1">
      <alignment vertical="center"/>
    </xf>
    <xf numFmtId="0" fontId="27" fillId="0" borderId="44" xfId="1" applyFont="1" applyBorder="1" applyAlignment="1">
      <alignment horizontal="center" vertical="center"/>
    </xf>
    <xf numFmtId="0" fontId="27" fillId="4" borderId="56" xfId="1" applyFont="1" applyFill="1" applyBorder="1" applyAlignment="1">
      <alignment horizontal="center" vertical="center"/>
    </xf>
    <xf numFmtId="0" fontId="27" fillId="0" borderId="46" xfId="1" applyFont="1" applyBorder="1" applyAlignment="1">
      <alignment horizontal="center" vertical="center"/>
    </xf>
    <xf numFmtId="0" fontId="27" fillId="0" borderId="53" xfId="1" applyFont="1" applyBorder="1" applyAlignment="1">
      <alignment horizontal="center" vertical="center"/>
    </xf>
    <xf numFmtId="0" fontId="27" fillId="4" borderId="57" xfId="1" applyFont="1" applyFill="1" applyBorder="1" applyAlignment="1">
      <alignment horizontal="center" vertical="center"/>
    </xf>
    <xf numFmtId="0" fontId="27" fillId="0" borderId="55" xfId="1" applyFont="1" applyBorder="1" applyAlignment="1">
      <alignment horizontal="center" vertical="center"/>
    </xf>
    <xf numFmtId="0" fontId="21" fillId="7" borderId="0" xfId="1" applyFont="1" applyFill="1" applyAlignment="1">
      <alignment vertical="center" wrapText="1"/>
    </xf>
    <xf numFmtId="0" fontId="22" fillId="7" borderId="0" xfId="0" applyFont="1" applyFill="1">
      <alignment vertical="center"/>
    </xf>
    <xf numFmtId="0" fontId="22" fillId="0" borderId="0" xfId="0" applyFont="1">
      <alignment vertical="center"/>
    </xf>
    <xf numFmtId="0" fontId="22" fillId="6" borderId="0" xfId="0" applyFont="1" applyFill="1">
      <alignment vertical="center"/>
    </xf>
    <xf numFmtId="0" fontId="18" fillId="7" borderId="0" xfId="1" applyFont="1" applyFill="1" applyAlignment="1">
      <alignment vertical="center" wrapText="1"/>
    </xf>
    <xf numFmtId="176" fontId="27" fillId="4" borderId="56" xfId="1" applyNumberFormat="1" applyFont="1" applyFill="1" applyBorder="1" applyAlignment="1">
      <alignment horizontal="center" vertical="center"/>
    </xf>
    <xf numFmtId="0" fontId="1" fillId="0" borderId="43" xfId="1" applyBorder="1" applyAlignment="1">
      <alignment vertical="center" shrinkToFit="1"/>
    </xf>
    <xf numFmtId="0" fontId="37" fillId="0" borderId="6" xfId="0" applyFont="1" applyBorder="1" applyAlignment="1">
      <alignment vertical="center" wrapText="1"/>
    </xf>
    <xf numFmtId="0" fontId="23" fillId="7" borderId="0" xfId="0" applyFont="1" applyFill="1" applyAlignment="1">
      <alignment vertical="center" wrapText="1"/>
    </xf>
    <xf numFmtId="176" fontId="27" fillId="4" borderId="57" xfId="1" applyNumberFormat="1" applyFont="1" applyFill="1" applyBorder="1" applyAlignment="1">
      <alignment horizontal="center" vertical="center"/>
    </xf>
    <xf numFmtId="0" fontId="1" fillId="0" borderId="52" xfId="1" applyBorder="1" applyAlignment="1">
      <alignment vertical="center" shrinkToFit="1"/>
    </xf>
    <xf numFmtId="0" fontId="37" fillId="0" borderId="66" xfId="0" applyFont="1" applyBorder="1" applyAlignment="1">
      <alignment vertical="center" wrapText="1"/>
    </xf>
    <xf numFmtId="0" fontId="0" fillId="7" borderId="0" xfId="0" applyFill="1" applyAlignment="1">
      <alignment vertical="center" wrapText="1"/>
    </xf>
    <xf numFmtId="0" fontId="9" fillId="0" borderId="0" xfId="1" applyFont="1" applyAlignment="1">
      <alignment vertical="center" wrapText="1"/>
    </xf>
    <xf numFmtId="0" fontId="33" fillId="0" borderId="0" xfId="1" applyFont="1" applyAlignment="1">
      <alignment horizontal="left" vertical="center" wrapText="1"/>
    </xf>
    <xf numFmtId="0" fontId="0" fillId="0" borderId="0" xfId="0" applyAlignment="1">
      <alignment vertical="center" wrapText="1"/>
    </xf>
    <xf numFmtId="0" fontId="32" fillId="0" borderId="25" xfId="0" applyFont="1" applyBorder="1" applyAlignment="1">
      <alignment horizontal="center" vertical="center" wrapText="1"/>
    </xf>
    <xf numFmtId="0" fontId="32" fillId="0" borderId="37" xfId="0" applyFont="1" applyBorder="1" applyAlignment="1">
      <alignment horizontal="center" vertical="center" wrapText="1"/>
    </xf>
    <xf numFmtId="0" fontId="27" fillId="0" borderId="25" xfId="1" applyFont="1" applyBorder="1" applyAlignment="1">
      <alignment horizontal="center" vertical="center" wrapText="1"/>
    </xf>
    <xf numFmtId="0" fontId="27" fillId="0" borderId="37" xfId="1" applyFont="1" applyBorder="1" applyAlignment="1">
      <alignment horizontal="center" vertical="center" wrapText="1"/>
    </xf>
    <xf numFmtId="0" fontId="27" fillId="0" borderId="9" xfId="1" applyFont="1" applyBorder="1" applyAlignment="1">
      <alignment horizontal="center" vertical="center" wrapText="1"/>
    </xf>
    <xf numFmtId="0" fontId="27" fillId="0" borderId="35" xfId="1" applyFont="1" applyBorder="1" applyAlignment="1">
      <alignment horizontal="center" vertical="center" wrapText="1"/>
    </xf>
    <xf numFmtId="0" fontId="40" fillId="0" borderId="0" xfId="1" applyFont="1" applyAlignment="1">
      <alignment horizontal="center" vertical="center"/>
    </xf>
    <xf numFmtId="0" fontId="25" fillId="0" borderId="0" xfId="1" applyFont="1" applyAlignment="1">
      <alignment horizontal="left" vertical="center" wrapText="1"/>
    </xf>
    <xf numFmtId="0" fontId="39" fillId="0" borderId="0" xfId="0" applyFont="1" applyAlignment="1">
      <alignment horizontal="left" vertical="center"/>
    </xf>
    <xf numFmtId="0" fontId="26" fillId="0" borderId="61" xfId="1" applyFont="1" applyBorder="1" applyAlignment="1">
      <alignment vertical="center" shrinkToFit="1"/>
    </xf>
    <xf numFmtId="0" fontId="26" fillId="0" borderId="39" xfId="1" applyFont="1" applyBorder="1" applyAlignment="1">
      <alignment vertical="center" shrinkToFit="1"/>
    </xf>
    <xf numFmtId="0" fontId="26" fillId="0" borderId="41" xfId="1" applyFont="1" applyBorder="1" applyAlignment="1">
      <alignment vertical="center" shrinkToFit="1"/>
    </xf>
    <xf numFmtId="0" fontId="26" fillId="0" borderId="58" xfId="1" applyFont="1" applyBorder="1" applyAlignment="1">
      <alignment vertical="center" shrinkToFit="1"/>
    </xf>
    <xf numFmtId="0" fontId="26" fillId="0" borderId="43" xfId="1" applyFont="1" applyBorder="1" applyAlignment="1">
      <alignment vertical="center" shrinkToFit="1"/>
    </xf>
    <xf numFmtId="0" fontId="26" fillId="0" borderId="46" xfId="1" applyFont="1" applyBorder="1" applyAlignment="1">
      <alignment vertical="center" shrinkToFit="1"/>
    </xf>
    <xf numFmtId="0" fontId="26" fillId="0" borderId="60" xfId="1" applyFont="1" applyBorder="1" applyAlignment="1">
      <alignment vertical="center" shrinkToFit="1"/>
    </xf>
    <xf numFmtId="0" fontId="26" fillId="0" borderId="48" xfId="1" applyFont="1" applyBorder="1" applyAlignment="1">
      <alignment vertical="center" shrinkToFit="1"/>
    </xf>
    <xf numFmtId="0" fontId="26" fillId="0" borderId="50" xfId="1" applyFont="1" applyBorder="1" applyAlignment="1">
      <alignment vertical="center" shrinkToFit="1"/>
    </xf>
    <xf numFmtId="0" fontId="26" fillId="0" borderId="59" xfId="1" applyFont="1" applyBorder="1" applyAlignment="1">
      <alignment vertical="center" shrinkToFit="1"/>
    </xf>
    <xf numFmtId="0" fontId="26" fillId="0" borderId="52" xfId="1" applyFont="1" applyBorder="1" applyAlignment="1">
      <alignment vertical="center" shrinkToFit="1"/>
    </xf>
    <xf numFmtId="0" fontId="26" fillId="0" borderId="55" xfId="1" applyFont="1" applyBorder="1" applyAlignment="1">
      <alignment vertical="center" shrinkToFit="1"/>
    </xf>
    <xf numFmtId="0" fontId="5" fillId="2" borderId="53" xfId="1" applyFont="1" applyFill="1" applyBorder="1" applyAlignment="1" applyProtection="1">
      <alignment horizontal="left" vertical="center" shrinkToFit="1"/>
      <protection locked="0"/>
    </xf>
    <xf numFmtId="0" fontId="5" fillId="2" borderId="52" xfId="1" applyFont="1" applyFill="1" applyBorder="1" applyAlignment="1" applyProtection="1">
      <alignment horizontal="left" vertical="center" shrinkToFit="1"/>
      <protection locked="0"/>
    </xf>
    <xf numFmtId="0" fontId="5" fillId="2" borderId="49" xfId="1" applyFont="1" applyFill="1" applyBorder="1" applyAlignment="1" applyProtection="1">
      <alignment horizontal="left" vertical="center" shrinkToFit="1"/>
      <protection locked="0"/>
    </xf>
    <xf numFmtId="0" fontId="5" fillId="2" borderId="48" xfId="1" applyFont="1" applyFill="1" applyBorder="1" applyAlignment="1" applyProtection="1">
      <alignment horizontal="left" vertical="center" shrinkToFit="1"/>
      <protection locked="0"/>
    </xf>
    <xf numFmtId="0" fontId="5" fillId="2" borderId="44" xfId="1" applyFont="1" applyFill="1" applyBorder="1" applyAlignment="1" applyProtection="1">
      <alignment horizontal="left" vertical="center" shrinkToFit="1"/>
      <protection locked="0"/>
    </xf>
    <xf numFmtId="0" fontId="5" fillId="2" borderId="43" xfId="1" applyFont="1" applyFill="1" applyBorder="1" applyAlignment="1" applyProtection="1">
      <alignment horizontal="left" vertical="center" shrinkToFit="1"/>
      <protection locked="0"/>
    </xf>
    <xf numFmtId="0" fontId="5" fillId="2" borderId="40"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36" fillId="3" borderId="62" xfId="1" applyFont="1" applyFill="1" applyBorder="1" applyAlignment="1" applyProtection="1">
      <alignment horizontal="center" vertical="center" wrapText="1"/>
      <protection locked="0"/>
    </xf>
    <xf numFmtId="0" fontId="36" fillId="3" borderId="63" xfId="1" applyFont="1" applyFill="1" applyBorder="1" applyAlignment="1" applyProtection="1">
      <alignment horizontal="center" vertical="center" wrapText="1"/>
      <protection locked="0"/>
    </xf>
    <xf numFmtId="0" fontId="24" fillId="3" borderId="34" xfId="1" applyFont="1" applyFill="1" applyBorder="1" applyAlignment="1" applyProtection="1">
      <alignment horizontal="center" vertical="center" wrapText="1"/>
      <protection locked="0"/>
    </xf>
    <xf numFmtId="0" fontId="24" fillId="3" borderId="19" xfId="1" applyFont="1" applyFill="1" applyBorder="1" applyAlignment="1" applyProtection="1">
      <alignment horizontal="center" vertical="center" wrapText="1"/>
      <protection locked="0"/>
    </xf>
    <xf numFmtId="0" fontId="24" fillId="3" borderId="35" xfId="1" applyFont="1" applyFill="1" applyBorder="1" applyAlignment="1" applyProtection="1">
      <alignment horizontal="center" vertical="center" wrapText="1"/>
      <protection locked="0"/>
    </xf>
    <xf numFmtId="0" fontId="24" fillId="3" borderId="49" xfId="1" applyFont="1" applyFill="1" applyBorder="1" applyAlignment="1" applyProtection="1">
      <alignment horizontal="center" vertical="center" wrapText="1"/>
      <protection locked="0"/>
    </xf>
    <xf numFmtId="0" fontId="24" fillId="3" borderId="48" xfId="1" applyFont="1" applyFill="1" applyBorder="1" applyAlignment="1" applyProtection="1">
      <alignment horizontal="center" vertical="center" wrapText="1"/>
      <protection locked="0"/>
    </xf>
    <xf numFmtId="0" fontId="24" fillId="3" borderId="67" xfId="1" applyFont="1" applyFill="1" applyBorder="1" applyAlignment="1" applyProtection="1">
      <alignment horizontal="center" vertical="center" wrapText="1"/>
      <protection locked="0"/>
    </xf>
    <xf numFmtId="177" fontId="27" fillId="4" borderId="34" xfId="1" applyNumberFormat="1" applyFont="1" applyFill="1" applyBorder="1" applyAlignment="1">
      <alignment horizontal="center" vertical="center" wrapText="1"/>
    </xf>
    <xf numFmtId="177" fontId="27" fillId="4" borderId="19" xfId="1" applyNumberFormat="1" applyFont="1" applyFill="1" applyBorder="1" applyAlignment="1">
      <alignment horizontal="center" vertical="center" wrapText="1"/>
    </xf>
    <xf numFmtId="177" fontId="27" fillId="4" borderId="35" xfId="1" applyNumberFormat="1" applyFont="1" applyFill="1" applyBorder="1" applyAlignment="1">
      <alignment horizontal="center" vertical="center" wrapText="1"/>
    </xf>
    <xf numFmtId="177" fontId="27" fillId="4" borderId="36" xfId="1" applyNumberFormat="1" applyFont="1" applyFill="1" applyBorder="1" applyAlignment="1">
      <alignment horizontal="center" vertical="center" wrapText="1"/>
    </xf>
    <xf numFmtId="177" fontId="27" fillId="4" borderId="23" xfId="1" applyNumberFormat="1" applyFont="1" applyFill="1" applyBorder="1" applyAlignment="1">
      <alignment horizontal="center" vertical="center" wrapText="1"/>
    </xf>
    <xf numFmtId="177" fontId="27" fillId="4" borderId="37" xfId="1" applyNumberFormat="1" applyFont="1" applyFill="1" applyBorder="1" applyAlignment="1">
      <alignment horizontal="center" vertical="center" wrapText="1"/>
    </xf>
    <xf numFmtId="0" fontId="11" fillId="0" borderId="42" xfId="1" applyFont="1" applyBorder="1" applyAlignment="1">
      <alignment horizontal="center" vertical="center" wrapText="1"/>
    </xf>
    <xf numFmtId="0" fontId="11" fillId="0" borderId="43" xfId="1" applyFont="1" applyBorder="1" applyAlignment="1">
      <alignment horizontal="center" vertical="center" wrapText="1"/>
    </xf>
    <xf numFmtId="0" fontId="32" fillId="0" borderId="28" xfId="0" applyFont="1" applyBorder="1" applyAlignment="1">
      <alignment horizontal="center" vertical="center" wrapText="1"/>
    </xf>
    <xf numFmtId="0" fontId="32" fillId="0" borderId="64"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65" xfId="0" applyFont="1" applyBorder="1" applyAlignment="1">
      <alignment horizontal="center" vertical="center" wrapText="1"/>
    </xf>
    <xf numFmtId="0" fontId="30" fillId="0" borderId="34" xfId="1" applyFont="1" applyBorder="1" applyAlignment="1">
      <alignment horizontal="center" vertical="center" wrapText="1"/>
    </xf>
    <xf numFmtId="0" fontId="30" fillId="0" borderId="19" xfId="1" applyFont="1" applyBorder="1" applyAlignment="1">
      <alignment horizontal="center" vertical="center" wrapText="1"/>
    </xf>
    <xf numFmtId="0" fontId="30" fillId="0" borderId="35" xfId="1" applyFont="1" applyBorder="1" applyAlignment="1">
      <alignment horizontal="center" vertical="center" wrapText="1"/>
    </xf>
    <xf numFmtId="0" fontId="30" fillId="0" borderId="36" xfId="1" applyFont="1" applyBorder="1" applyAlignment="1">
      <alignment horizontal="center" vertical="center" wrapText="1"/>
    </xf>
    <xf numFmtId="0" fontId="30" fillId="0" borderId="23" xfId="1" applyFont="1" applyBorder="1" applyAlignment="1">
      <alignment horizontal="center" vertical="center" wrapText="1"/>
    </xf>
    <xf numFmtId="0" fontId="30" fillId="0" borderId="37" xfId="1" applyFont="1" applyBorder="1" applyAlignment="1">
      <alignment horizontal="center" vertical="center" wrapText="1"/>
    </xf>
    <xf numFmtId="0" fontId="24" fillId="3" borderId="53" xfId="1" applyFont="1" applyFill="1" applyBorder="1" applyAlignment="1" applyProtection="1">
      <alignment horizontal="center" vertical="center" wrapText="1"/>
      <protection locked="0"/>
    </xf>
    <xf numFmtId="0" fontId="24" fillId="3" borderId="52" xfId="1" applyFont="1" applyFill="1" applyBorder="1" applyAlignment="1" applyProtection="1">
      <alignment horizontal="center" vertical="center" wrapText="1"/>
      <protection locked="0"/>
    </xf>
    <xf numFmtId="0" fontId="24" fillId="3" borderId="54" xfId="1" applyFont="1" applyFill="1" applyBorder="1" applyAlignment="1" applyProtection="1">
      <alignment horizontal="center" vertical="center" wrapText="1"/>
      <protection locked="0"/>
    </xf>
    <xf numFmtId="0" fontId="41" fillId="0" borderId="23" xfId="1" applyFont="1" applyBorder="1" applyAlignment="1">
      <alignment horizontal="left" vertical="center" wrapText="1"/>
    </xf>
    <xf numFmtId="0" fontId="0" fillId="0" borderId="6" xfId="0" applyBorder="1" applyAlignment="1">
      <alignment horizontal="center" vertical="center" wrapText="1"/>
    </xf>
    <xf numFmtId="0" fontId="0" fillId="0" borderId="66" xfId="0" applyBorder="1" applyAlignment="1">
      <alignment horizontal="center" vertical="center"/>
    </xf>
    <xf numFmtId="0" fontId="27" fillId="0" borderId="27" xfId="1" applyFont="1" applyBorder="1" applyAlignment="1">
      <alignment horizontal="center" vertical="center" wrapText="1"/>
    </xf>
    <xf numFmtId="0" fontId="27" fillId="0" borderId="29" xfId="1" applyFont="1" applyBorder="1" applyAlignment="1">
      <alignment horizontal="center" vertical="center" wrapText="1"/>
    </xf>
    <xf numFmtId="0" fontId="11" fillId="0" borderId="47" xfId="1" applyFont="1" applyBorder="1" applyAlignment="1">
      <alignment horizontal="center" vertical="center" wrapText="1"/>
    </xf>
    <xf numFmtId="0" fontId="11" fillId="0" borderId="48" xfId="1" applyFont="1" applyBorder="1" applyAlignment="1">
      <alignment horizontal="center" vertical="center" wrapText="1"/>
    </xf>
    <xf numFmtId="0" fontId="11" fillId="0" borderId="51" xfId="1" applyFont="1" applyBorder="1" applyAlignment="1">
      <alignment horizontal="center" vertical="center" wrapText="1"/>
    </xf>
    <xf numFmtId="0" fontId="11" fillId="0" borderId="52" xfId="1" applyFont="1" applyBorder="1" applyAlignment="1">
      <alignment horizontal="center" vertical="center" wrapText="1"/>
    </xf>
    <xf numFmtId="0" fontId="24" fillId="3" borderId="62" xfId="1" applyFont="1" applyFill="1" applyBorder="1" applyAlignment="1" applyProtection="1">
      <alignment horizontal="center" vertical="center" wrapText="1"/>
      <protection locked="0"/>
    </xf>
    <xf numFmtId="0" fontId="24" fillId="3" borderId="57" xfId="1" applyFont="1" applyFill="1" applyBorder="1" applyAlignment="1" applyProtection="1">
      <alignment horizontal="center" vertical="center" wrapText="1"/>
      <protection locked="0"/>
    </xf>
    <xf numFmtId="0" fontId="42" fillId="0" borderId="19" xfId="1" applyFont="1" applyBorder="1" applyAlignment="1">
      <alignment horizontal="left"/>
    </xf>
    <xf numFmtId="0" fontId="25" fillId="0" borderId="0" xfId="1" applyFont="1" applyAlignment="1">
      <alignment horizontal="left" vertical="center"/>
    </xf>
    <xf numFmtId="0" fontId="30" fillId="0" borderId="28" xfId="1" applyFont="1" applyBorder="1" applyAlignment="1">
      <alignment horizontal="center" vertical="center" wrapText="1"/>
    </xf>
    <xf numFmtId="0" fontId="30" fillId="0" borderId="28" xfId="1" applyFont="1" applyBorder="1" applyAlignment="1">
      <alignment horizontal="center" vertical="center"/>
    </xf>
    <xf numFmtId="0" fontId="30" fillId="0" borderId="30" xfId="1" applyFont="1" applyBorder="1" applyAlignment="1">
      <alignment horizontal="center" vertical="center"/>
    </xf>
    <xf numFmtId="0" fontId="11" fillId="0" borderId="38" xfId="1" applyFont="1" applyBorder="1" applyAlignment="1">
      <alignment horizontal="center" vertical="center" wrapText="1"/>
    </xf>
    <xf numFmtId="0" fontId="11" fillId="0" borderId="39" xfId="1" applyFont="1" applyBorder="1" applyAlignment="1">
      <alignment horizontal="center" vertical="center" wrapText="1"/>
    </xf>
    <xf numFmtId="0" fontId="30" fillId="0" borderId="30" xfId="1" applyFont="1" applyBorder="1" applyAlignment="1">
      <alignment horizontal="center" vertical="center" wrapText="1"/>
    </xf>
    <xf numFmtId="0" fontId="30" fillId="0" borderId="27" xfId="1" applyFont="1" applyBorder="1" applyAlignment="1">
      <alignment horizontal="center" vertical="center" wrapText="1"/>
    </xf>
    <xf numFmtId="0" fontId="31" fillId="0" borderId="28" xfId="1" applyFont="1" applyBorder="1" applyAlignment="1">
      <alignment horizontal="center" vertical="center" wrapText="1"/>
    </xf>
    <xf numFmtId="0" fontId="31" fillId="0" borderId="29" xfId="1" applyFont="1" applyBorder="1" applyAlignment="1">
      <alignment horizontal="center" vertical="center" wrapText="1"/>
    </xf>
    <xf numFmtId="0" fontId="31" fillId="0" borderId="30" xfId="1" applyFont="1" applyBorder="1" applyAlignment="1">
      <alignment horizontal="center" vertical="center" wrapText="1"/>
    </xf>
    <xf numFmtId="0" fontId="26" fillId="0" borderId="58" xfId="1" applyFont="1" applyBorder="1" applyAlignment="1">
      <alignment horizontal="left" vertical="center" shrinkToFit="1"/>
    </xf>
    <xf numFmtId="0" fontId="26" fillId="0" borderId="43" xfId="1" applyFont="1" applyBorder="1" applyAlignment="1">
      <alignment horizontal="left" vertical="center" shrinkToFit="1"/>
    </xf>
    <xf numFmtId="0" fontId="26" fillId="0" borderId="45" xfId="1" applyFont="1" applyBorder="1" applyAlignment="1">
      <alignment horizontal="left" vertical="center" shrinkToFit="1"/>
    </xf>
    <xf numFmtId="0" fontId="26" fillId="0" borderId="59" xfId="1" applyFont="1" applyBorder="1" applyAlignment="1">
      <alignment horizontal="left" vertical="center" shrinkToFit="1"/>
    </xf>
    <xf numFmtId="0" fontId="26" fillId="0" borderId="52" xfId="1" applyFont="1" applyBorder="1" applyAlignment="1">
      <alignment horizontal="left" vertical="center" shrinkToFit="1"/>
    </xf>
    <xf numFmtId="0" fontId="26" fillId="0" borderId="54" xfId="1" applyFont="1" applyBorder="1" applyAlignment="1">
      <alignment horizontal="left" vertical="center" shrinkToFit="1"/>
    </xf>
    <xf numFmtId="0" fontId="33" fillId="0" borderId="19" xfId="1" applyFont="1" applyBorder="1" applyAlignment="1">
      <alignment horizontal="left" vertical="center" wrapText="1"/>
    </xf>
    <xf numFmtId="0" fontId="18" fillId="0" borderId="4" xfId="1" applyFont="1" applyBorder="1" applyAlignment="1">
      <alignment horizontal="center" vertical="center" wrapText="1"/>
    </xf>
    <xf numFmtId="0" fontId="18" fillId="0" borderId="11" xfId="1" applyFont="1" applyBorder="1" applyAlignment="1">
      <alignment horizontal="center" vertical="center" wrapText="1"/>
    </xf>
    <xf numFmtId="0" fontId="18" fillId="0" borderId="25" xfId="1" applyFont="1" applyBorder="1" applyAlignment="1">
      <alignment horizontal="center" vertical="center" wrapText="1"/>
    </xf>
    <xf numFmtId="0" fontId="18" fillId="0" borderId="18" xfId="1" applyFont="1" applyBorder="1" applyAlignment="1">
      <alignment horizontal="center" vertical="center" wrapText="1"/>
    </xf>
    <xf numFmtId="0" fontId="17" fillId="5" borderId="14" xfId="1" applyFont="1" applyFill="1" applyBorder="1" applyAlignment="1">
      <alignment horizontal="center" vertical="center" wrapText="1"/>
    </xf>
    <xf numFmtId="0" fontId="17" fillId="5" borderId="21" xfId="1" applyFont="1" applyFill="1" applyBorder="1" applyAlignment="1">
      <alignment horizontal="center" vertical="center" wrapText="1"/>
    </xf>
    <xf numFmtId="0" fontId="17" fillId="0" borderId="14" xfId="1" applyFont="1" applyBorder="1" applyAlignment="1">
      <alignment horizontal="center" vertical="center" wrapText="1"/>
    </xf>
    <xf numFmtId="0" fontId="17" fillId="0" borderId="21" xfId="1" applyFont="1" applyBorder="1" applyAlignment="1">
      <alignment horizontal="center" vertical="center" wrapText="1"/>
    </xf>
    <xf numFmtId="0" fontId="18" fillId="0" borderId="26" xfId="1" applyFont="1" applyBorder="1" applyAlignment="1">
      <alignment horizontal="center" vertical="center" wrapText="1"/>
    </xf>
    <xf numFmtId="0" fontId="18" fillId="0" borderId="5" xfId="1" applyFont="1" applyBorder="1" applyAlignment="1">
      <alignment horizontal="center" vertical="center" wrapText="1"/>
    </xf>
    <xf numFmtId="0" fontId="17" fillId="5" borderId="15" xfId="1" applyFont="1" applyFill="1" applyBorder="1" applyAlignment="1">
      <alignment horizontal="center" vertical="center" wrapText="1"/>
    </xf>
    <xf numFmtId="0" fontId="17" fillId="5" borderId="16" xfId="1" applyFont="1" applyFill="1" applyBorder="1" applyAlignment="1">
      <alignment horizontal="center" vertical="center" wrapText="1"/>
    </xf>
    <xf numFmtId="0" fontId="17" fillId="5" borderId="17" xfId="1" applyFont="1" applyFill="1" applyBorder="1" applyAlignment="1">
      <alignment horizontal="center" vertical="center" wrapText="1"/>
    </xf>
    <xf numFmtId="20" fontId="18" fillId="0" borderId="31" xfId="1" applyNumberFormat="1" applyFont="1" applyBorder="1" applyAlignment="1">
      <alignment horizontal="center" vertical="center" wrapText="1"/>
    </xf>
    <xf numFmtId="20" fontId="18" fillId="0" borderId="32" xfId="1" applyNumberFormat="1" applyFont="1" applyBorder="1" applyAlignment="1">
      <alignment horizontal="center" vertical="center" wrapText="1"/>
    </xf>
    <xf numFmtId="0" fontId="16"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20" xfId="1" applyFont="1" applyBorder="1" applyAlignment="1">
      <alignment horizontal="center" vertical="center" wrapText="1"/>
    </xf>
    <xf numFmtId="0" fontId="15" fillId="0" borderId="0" xfId="0" applyFont="1" applyAlignment="1">
      <alignment horizontal="left" vertical="center"/>
    </xf>
    <xf numFmtId="0" fontId="3" fillId="0" borderId="9"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24" xfId="1" applyFont="1" applyBorder="1" applyAlignment="1">
      <alignment horizontal="center" vertical="center" wrapText="1"/>
    </xf>
    <xf numFmtId="0" fontId="19" fillId="0" borderId="0" xfId="0" applyFont="1" applyAlignment="1">
      <alignment horizontal="center" vertical="center"/>
    </xf>
    <xf numFmtId="0" fontId="35" fillId="0" borderId="0" xfId="2" applyFont="1" applyAlignment="1" applyProtection="1">
      <alignment horizontal="left" vertical="top"/>
      <protection locked="0"/>
    </xf>
  </cellXfs>
  <cellStyles count="3">
    <cellStyle name="ハイパーリンク" xfId="2" builtinId="8"/>
    <cellStyle name="標準" xfId="0" builtinId="0"/>
    <cellStyle name="標準 2" xfId="1" xr:uid="{00000000-0005-0000-0000-000001000000}"/>
  </cellStyles>
  <dxfs count="26">
    <dxf>
      <font>
        <color rgb="FFFF0000"/>
      </font>
      <fill>
        <patternFill>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color rgb="FFDBF5F9"/>
      <color rgb="FFFFFFFF"/>
      <color rgb="FFCCFFFF"/>
      <color rgb="FFFFCCFF"/>
      <color rgb="FFE6E6E6"/>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76260</xdr:colOff>
      <xdr:row>0</xdr:row>
      <xdr:rowOff>59764</xdr:rowOff>
    </xdr:from>
    <xdr:to>
      <xdr:col>3</xdr:col>
      <xdr:colOff>648797</xdr:colOff>
      <xdr:row>2</xdr:row>
      <xdr:rowOff>124196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60" y="59764"/>
          <a:ext cx="3027870" cy="443315"/>
        </a:xfrm>
        <a:prstGeom prst="rect">
          <a:avLst/>
        </a:prstGeom>
      </xdr:spPr>
    </xdr:pic>
    <xdr:clientData/>
  </xdr:twoCellAnchor>
  <xdr:twoCellAnchor>
    <xdr:from>
      <xdr:col>1</xdr:col>
      <xdr:colOff>370421</xdr:colOff>
      <xdr:row>7</xdr:row>
      <xdr:rowOff>28575</xdr:rowOff>
    </xdr:from>
    <xdr:to>
      <xdr:col>2</xdr:col>
      <xdr:colOff>41279</xdr:colOff>
      <xdr:row>7</xdr:row>
      <xdr:rowOff>271991</xdr:rowOff>
    </xdr:to>
    <xdr:sp macro="" textlink="">
      <xdr:nvSpPr>
        <xdr:cNvPr id="3" name="テキスト ボックス 2">
          <a:extLst>
            <a:ext uri="{FF2B5EF4-FFF2-40B4-BE49-F238E27FC236}">
              <a16:creationId xmlns:a16="http://schemas.microsoft.com/office/drawing/2014/main" id="{E63AA74D-BBB2-C6B8-7C69-A2103CAEC0C4}"/>
            </a:ext>
          </a:extLst>
        </xdr:cNvPr>
        <xdr:cNvSpPr txBox="1"/>
      </xdr:nvSpPr>
      <xdr:spPr>
        <a:xfrm>
          <a:off x="370421" y="1895475"/>
          <a:ext cx="899583" cy="24341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gaku.net/poli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56"/>
  <sheetViews>
    <sheetView tabSelected="1" view="pageBreakPreview" topLeftCell="B1" zoomScaleNormal="100" zoomScaleSheetLayoutView="100" workbookViewId="0">
      <selection activeCell="D9" sqref="D9:L9"/>
    </sheetView>
  </sheetViews>
  <sheetFormatPr defaultColWidth="9" defaultRowHeight="13.5" zeroHeight="1" x14ac:dyDescent="0.15"/>
  <cols>
    <col min="1" max="1" width="5.125" style="18" hidden="1" customWidth="1"/>
    <col min="2" max="3" width="16.125" style="22" customWidth="1"/>
    <col min="4" max="4" width="9.875" style="22" customWidth="1"/>
    <col min="5" max="8" width="4.125" style="22" customWidth="1"/>
    <col min="9" max="9" width="9" style="22" bestFit="1" customWidth="1"/>
    <col min="10" max="10" width="12.5" style="22" customWidth="1"/>
    <col min="11" max="11" width="15.75" style="22" customWidth="1"/>
    <col min="12" max="12" width="5.625" style="22" customWidth="1"/>
    <col min="13" max="13" width="16.75" style="22" customWidth="1"/>
    <col min="14" max="14" width="8.875" style="22" customWidth="1"/>
    <col min="15" max="15" width="5.125" style="22" customWidth="1"/>
    <col min="16" max="16" width="15.375" customWidth="1"/>
    <col min="17" max="17" width="10.625" style="18" hidden="1" customWidth="1"/>
    <col min="18" max="18" width="10.625" style="22" hidden="1" customWidth="1"/>
    <col min="19" max="19" width="4.625" style="22" hidden="1" customWidth="1"/>
    <col min="20" max="24" width="9" style="22" hidden="1" customWidth="1"/>
    <col min="25" max="25" width="23.5" style="22" hidden="1" customWidth="1"/>
    <col min="26" max="26" width="25.125" style="22" hidden="1" customWidth="1"/>
    <col min="27" max="27" width="16.625" style="22" hidden="1" customWidth="1"/>
    <col min="28" max="28" width="9" style="22" hidden="1" customWidth="1"/>
    <col min="29" max="84" width="9" style="22" customWidth="1"/>
    <col min="85" max="16384" width="9" style="22"/>
  </cols>
  <sheetData>
    <row r="1" spans="2:27" ht="15" customHeight="1" x14ac:dyDescent="0.15">
      <c r="B1" s="19"/>
      <c r="C1" s="19"/>
      <c r="D1" s="19"/>
      <c r="E1" s="19"/>
      <c r="F1" s="19"/>
      <c r="G1" s="19"/>
      <c r="H1" s="20"/>
      <c r="I1" s="20"/>
      <c r="J1" s="20"/>
      <c r="K1" s="20"/>
      <c r="L1" s="20"/>
      <c r="M1" s="20"/>
      <c r="N1" s="20"/>
      <c r="O1" s="20"/>
      <c r="P1" s="20"/>
      <c r="Q1" s="21"/>
      <c r="R1"/>
      <c r="S1"/>
      <c r="T1"/>
      <c r="U1"/>
      <c r="V1"/>
      <c r="W1"/>
      <c r="X1"/>
      <c r="Y1"/>
      <c r="Z1"/>
      <c r="AA1"/>
    </row>
    <row r="2" spans="2:27" ht="15" customHeight="1" x14ac:dyDescent="0.15">
      <c r="B2" s="19"/>
      <c r="C2" s="19"/>
      <c r="D2" s="19"/>
      <c r="E2" s="19"/>
      <c r="F2" s="19"/>
      <c r="G2" s="19"/>
      <c r="H2" s="20"/>
      <c r="I2" s="20"/>
      <c r="J2" s="20"/>
      <c r="K2" s="20"/>
      <c r="L2" s="20"/>
      <c r="M2" s="20"/>
      <c r="N2" s="20"/>
      <c r="O2" s="20"/>
      <c r="P2" s="20"/>
      <c r="Q2" s="21"/>
      <c r="R2"/>
      <c r="S2"/>
      <c r="T2"/>
      <c r="U2"/>
      <c r="V2"/>
      <c r="W2"/>
      <c r="X2"/>
      <c r="Y2"/>
      <c r="Z2"/>
      <c r="AA2"/>
    </row>
    <row r="3" spans="2:27" ht="24" x14ac:dyDescent="0.15">
      <c r="B3" s="68" t="s">
        <v>114</v>
      </c>
      <c r="C3" s="68"/>
      <c r="D3" s="68"/>
      <c r="E3" s="68"/>
      <c r="F3" s="68"/>
      <c r="G3" s="68"/>
      <c r="H3" s="68"/>
      <c r="I3" s="68"/>
      <c r="J3" s="68"/>
      <c r="K3" s="68"/>
      <c r="L3" s="68"/>
      <c r="M3" s="68"/>
      <c r="N3" s="68"/>
      <c r="O3" s="68"/>
      <c r="P3" s="23"/>
      <c r="Q3" s="24"/>
      <c r="R3"/>
      <c r="S3"/>
      <c r="T3"/>
      <c r="U3"/>
      <c r="V3"/>
      <c r="W3"/>
      <c r="X3"/>
      <c r="Y3"/>
      <c r="Z3"/>
      <c r="AA3"/>
    </row>
    <row r="4" spans="2:27" ht="21" x14ac:dyDescent="0.15">
      <c r="B4" s="25"/>
      <c r="C4" s="25"/>
      <c r="D4" s="25"/>
      <c r="E4" s="25"/>
      <c r="F4" s="25"/>
      <c r="G4" s="26"/>
      <c r="H4" s="26"/>
      <c r="I4" s="26"/>
      <c r="J4" s="26"/>
      <c r="K4" s="26"/>
      <c r="L4" s="25"/>
      <c r="M4" s="25"/>
      <c r="N4" s="25"/>
      <c r="O4" s="25"/>
      <c r="P4" s="25"/>
      <c r="Q4" s="27"/>
      <c r="R4"/>
      <c r="S4"/>
      <c r="T4"/>
      <c r="U4"/>
      <c r="V4"/>
      <c r="W4"/>
      <c r="X4"/>
      <c r="Y4"/>
      <c r="Z4"/>
      <c r="AA4"/>
    </row>
    <row r="5" spans="2:27" ht="24" customHeight="1" x14ac:dyDescent="0.15">
      <c r="B5" s="69" t="s">
        <v>148</v>
      </c>
      <c r="C5" s="69"/>
      <c r="D5" s="69"/>
      <c r="E5" s="69"/>
      <c r="F5" s="69"/>
      <c r="G5" s="69"/>
      <c r="H5" s="69"/>
      <c r="I5" s="69"/>
      <c r="J5" s="69"/>
      <c r="K5" s="69"/>
      <c r="L5" s="69"/>
      <c r="M5" s="69"/>
      <c r="N5" s="69"/>
      <c r="O5" s="69"/>
      <c r="P5" s="28"/>
      <c r="Q5" s="29"/>
      <c r="R5"/>
      <c r="S5"/>
      <c r="T5"/>
      <c r="U5"/>
      <c r="V5"/>
      <c r="W5"/>
      <c r="X5"/>
      <c r="Y5"/>
      <c r="Z5"/>
      <c r="AA5"/>
    </row>
    <row r="6" spans="2:27" ht="24" customHeight="1" x14ac:dyDescent="0.15">
      <c r="B6" s="70" t="s">
        <v>151</v>
      </c>
      <c r="C6" s="70"/>
      <c r="D6" s="70"/>
      <c r="E6" s="70"/>
      <c r="F6" s="70"/>
      <c r="G6" s="70"/>
      <c r="H6" s="70"/>
      <c r="I6" s="70"/>
      <c r="J6" s="70"/>
      <c r="K6" s="70"/>
      <c r="L6" s="70"/>
      <c r="M6" s="70"/>
      <c r="N6" s="70"/>
      <c r="O6" s="70"/>
      <c r="R6"/>
      <c r="S6"/>
      <c r="T6"/>
      <c r="U6"/>
      <c r="V6"/>
      <c r="W6"/>
      <c r="X6"/>
      <c r="Y6"/>
      <c r="Z6"/>
      <c r="AA6"/>
    </row>
    <row r="7" spans="2:27" ht="24" customHeight="1" x14ac:dyDescent="0.15">
      <c r="B7" s="30" t="s">
        <v>149</v>
      </c>
      <c r="C7" s="30"/>
      <c r="D7" s="30"/>
      <c r="E7" s="30"/>
      <c r="F7" s="30"/>
      <c r="G7" s="30"/>
      <c r="H7" s="30"/>
      <c r="I7" s="30"/>
      <c r="J7" s="30"/>
      <c r="K7" s="30"/>
      <c r="L7" s="30"/>
      <c r="M7" s="30"/>
      <c r="N7" s="31"/>
      <c r="O7" s="31"/>
      <c r="P7" s="32"/>
      <c r="Q7" s="33"/>
      <c r="R7"/>
      <c r="S7"/>
      <c r="T7"/>
      <c r="U7"/>
      <c r="V7"/>
      <c r="W7"/>
      <c r="X7"/>
      <c r="Y7"/>
      <c r="Z7"/>
      <c r="AA7"/>
    </row>
    <row r="8" spans="2:27" ht="24" customHeight="1" thickBot="1" x14ac:dyDescent="0.2">
      <c r="B8" s="132" t="s">
        <v>150</v>
      </c>
      <c r="C8" s="132"/>
      <c r="D8" s="132"/>
      <c r="E8" s="132"/>
      <c r="F8" s="132"/>
      <c r="G8" s="132"/>
      <c r="H8" s="132"/>
      <c r="I8" s="132"/>
      <c r="J8" s="132"/>
      <c r="K8" s="132"/>
      <c r="L8" s="132"/>
      <c r="M8" s="132"/>
      <c r="N8" s="132"/>
      <c r="O8" s="132"/>
      <c r="P8" s="34"/>
      <c r="Q8" s="35"/>
      <c r="R8"/>
      <c r="S8"/>
      <c r="T8"/>
      <c r="U8"/>
      <c r="V8"/>
      <c r="W8"/>
      <c r="X8"/>
      <c r="Y8"/>
      <c r="Z8"/>
      <c r="AA8"/>
    </row>
    <row r="9" spans="2:27" ht="30" customHeight="1" x14ac:dyDescent="0.15">
      <c r="B9" s="105" t="s">
        <v>108</v>
      </c>
      <c r="C9" s="106"/>
      <c r="D9" s="87"/>
      <c r="E9" s="88"/>
      <c r="F9" s="88"/>
      <c r="G9" s="88"/>
      <c r="H9" s="88"/>
      <c r="I9" s="88"/>
      <c r="J9" s="88"/>
      <c r="K9" s="88"/>
      <c r="L9" s="88"/>
      <c r="M9" s="74" t="s">
        <v>101</v>
      </c>
      <c r="N9" s="75"/>
      <c r="O9" s="76"/>
      <c r="P9" s="36"/>
      <c r="Q9" s="37"/>
      <c r="R9" s="38"/>
      <c r="S9"/>
      <c r="T9"/>
      <c r="U9"/>
      <c r="V9"/>
      <c r="W9"/>
      <c r="X9"/>
      <c r="Y9"/>
      <c r="Z9"/>
      <c r="AA9"/>
    </row>
    <row r="10" spans="2:27" ht="30" customHeight="1" thickBot="1" x14ac:dyDescent="0.2">
      <c r="B10" s="127" t="s">
        <v>115</v>
      </c>
      <c r="C10" s="128"/>
      <c r="D10" s="83"/>
      <c r="E10" s="84"/>
      <c r="F10" s="84"/>
      <c r="G10" s="84"/>
      <c r="H10" s="84"/>
      <c r="I10" s="84"/>
      <c r="J10" s="84"/>
      <c r="K10" s="84"/>
      <c r="L10" s="84"/>
      <c r="M10" s="80" t="s">
        <v>100</v>
      </c>
      <c r="N10" s="81"/>
      <c r="O10" s="82"/>
      <c r="P10" s="36"/>
      <c r="Q10" s="37"/>
      <c r="R10" s="38"/>
      <c r="S10"/>
      <c r="T10"/>
      <c r="U10"/>
      <c r="V10"/>
      <c r="W10"/>
      <c r="X10"/>
      <c r="Y10"/>
      <c r="Z10"/>
      <c r="AA10"/>
    </row>
    <row r="11" spans="2:27" ht="30" customHeight="1" thickBot="1" x14ac:dyDescent="0.2">
      <c r="B11" s="136" t="s">
        <v>0</v>
      </c>
      <c r="C11" s="137"/>
      <c r="D11" s="89"/>
      <c r="E11" s="90"/>
      <c r="F11" s="90"/>
      <c r="G11" s="90"/>
      <c r="H11" s="90"/>
      <c r="I11" s="90"/>
      <c r="J11" s="90"/>
      <c r="K11" s="90"/>
      <c r="L11" s="90"/>
      <c r="M11" s="71" t="s">
        <v>102</v>
      </c>
      <c r="N11" s="72"/>
      <c r="O11" s="73"/>
      <c r="P11" s="36"/>
      <c r="Q11" s="37"/>
      <c r="R11" s="39"/>
      <c r="S11"/>
      <c r="T11"/>
      <c r="U11"/>
      <c r="V11"/>
      <c r="W11"/>
      <c r="X11"/>
      <c r="Y11"/>
      <c r="Z11"/>
      <c r="AA11"/>
    </row>
    <row r="12" spans="2:27" ht="30" customHeight="1" x14ac:dyDescent="0.15">
      <c r="B12" s="105" t="s">
        <v>109</v>
      </c>
      <c r="C12" s="106"/>
      <c r="D12" s="87"/>
      <c r="E12" s="88"/>
      <c r="F12" s="88"/>
      <c r="G12" s="88"/>
      <c r="H12" s="88"/>
      <c r="I12" s="88"/>
      <c r="J12" s="88"/>
      <c r="K12" s="88"/>
      <c r="L12" s="88"/>
      <c r="M12" s="74" t="s">
        <v>103</v>
      </c>
      <c r="N12" s="75"/>
      <c r="O12" s="76"/>
      <c r="P12" s="36"/>
      <c r="Q12" s="37"/>
      <c r="R12" s="39"/>
      <c r="S12"/>
      <c r="T12"/>
      <c r="U12"/>
      <c r="V12"/>
      <c r="W12"/>
      <c r="X12"/>
      <c r="Y12"/>
      <c r="Z12"/>
      <c r="AA12"/>
    </row>
    <row r="13" spans="2:27" ht="30" customHeight="1" x14ac:dyDescent="0.15">
      <c r="B13" s="125" t="s">
        <v>116</v>
      </c>
      <c r="C13" s="126"/>
      <c r="D13" s="85"/>
      <c r="E13" s="86"/>
      <c r="F13" s="86"/>
      <c r="G13" s="86"/>
      <c r="H13" s="86"/>
      <c r="I13" s="86"/>
      <c r="J13" s="86"/>
      <c r="K13" s="86"/>
      <c r="L13" s="86"/>
      <c r="M13" s="77" t="s">
        <v>104</v>
      </c>
      <c r="N13" s="78"/>
      <c r="O13" s="79"/>
      <c r="P13" s="36"/>
      <c r="Q13" s="37"/>
      <c r="R13" s="39"/>
      <c r="S13"/>
      <c r="T13"/>
      <c r="U13"/>
      <c r="V13"/>
      <c r="W13"/>
      <c r="X13"/>
      <c r="Y13"/>
      <c r="Z13"/>
      <c r="AA13"/>
    </row>
    <row r="14" spans="2:27" ht="30" customHeight="1" thickBot="1" x14ac:dyDescent="0.2">
      <c r="B14" s="127" t="s">
        <v>1</v>
      </c>
      <c r="C14" s="128"/>
      <c r="D14" s="83"/>
      <c r="E14" s="84"/>
      <c r="F14" s="84"/>
      <c r="G14" s="84"/>
      <c r="H14" s="84"/>
      <c r="I14" s="84"/>
      <c r="J14" s="84"/>
      <c r="K14" s="84"/>
      <c r="L14" s="84"/>
      <c r="M14" s="80" t="s">
        <v>105</v>
      </c>
      <c r="N14" s="81"/>
      <c r="O14" s="82"/>
      <c r="P14" s="36"/>
      <c r="Q14" s="37"/>
      <c r="R14" s="39"/>
      <c r="S14"/>
      <c r="T14"/>
      <c r="U14"/>
      <c r="V14"/>
      <c r="W14"/>
      <c r="X14"/>
      <c r="Y14"/>
      <c r="Z14"/>
      <c r="AA14"/>
    </row>
    <row r="15" spans="2:27" ht="30" customHeight="1" x14ac:dyDescent="0.15">
      <c r="B15" s="123" t="s">
        <v>140</v>
      </c>
      <c r="C15" s="40" t="s">
        <v>142</v>
      </c>
      <c r="D15" s="87"/>
      <c r="E15" s="88"/>
      <c r="F15" s="88"/>
      <c r="G15" s="88"/>
      <c r="H15" s="88"/>
      <c r="I15" s="88"/>
      <c r="J15" s="143" t="s">
        <v>106</v>
      </c>
      <c r="K15" s="144"/>
      <c r="L15" s="145"/>
      <c r="M15" s="41" t="s">
        <v>110</v>
      </c>
      <c r="N15" s="12"/>
      <c r="O15" s="42" t="s">
        <v>2</v>
      </c>
      <c r="P15" s="36"/>
      <c r="Q15" s="37"/>
      <c r="R15" s="39"/>
      <c r="S15"/>
      <c r="T15"/>
      <c r="U15"/>
      <c r="V15"/>
      <c r="W15"/>
      <c r="X15"/>
      <c r="Y15"/>
      <c r="Z15"/>
      <c r="AA15"/>
    </row>
    <row r="16" spans="2:27" ht="30" customHeight="1" thickBot="1" x14ac:dyDescent="0.2">
      <c r="B16" s="124"/>
      <c r="C16" s="43" t="s">
        <v>141</v>
      </c>
      <c r="D16" s="83"/>
      <c r="E16" s="84"/>
      <c r="F16" s="84"/>
      <c r="G16" s="84"/>
      <c r="H16" s="84"/>
      <c r="I16" s="84"/>
      <c r="J16" s="146" t="s">
        <v>107</v>
      </c>
      <c r="K16" s="147"/>
      <c r="L16" s="148"/>
      <c r="M16" s="44" t="s">
        <v>110</v>
      </c>
      <c r="N16" s="13"/>
      <c r="O16" s="45" t="s">
        <v>2</v>
      </c>
      <c r="P16" s="36"/>
      <c r="Q16" s="37"/>
      <c r="R16" s="39"/>
      <c r="S16"/>
      <c r="T16"/>
      <c r="U16"/>
      <c r="V16"/>
      <c r="W16"/>
      <c r="X16"/>
      <c r="Y16"/>
      <c r="Z16"/>
      <c r="AA16"/>
    </row>
    <row r="17" spans="1:27" ht="37.5" customHeight="1" x14ac:dyDescent="0.2">
      <c r="B17" s="131" t="s">
        <v>120</v>
      </c>
      <c r="C17" s="131"/>
      <c r="D17" s="131"/>
      <c r="E17" s="131"/>
      <c r="F17" s="131"/>
      <c r="G17" s="131"/>
      <c r="H17" s="131"/>
      <c r="I17" s="131"/>
      <c r="J17" s="131"/>
      <c r="K17" s="131"/>
      <c r="L17" s="131"/>
      <c r="M17" s="131"/>
      <c r="N17" s="131"/>
      <c r="O17" s="131"/>
      <c r="P17" s="20"/>
      <c r="Q17" s="21"/>
      <c r="R17"/>
      <c r="S17"/>
      <c r="T17"/>
      <c r="U17"/>
      <c r="V17"/>
      <c r="W17"/>
      <c r="X17"/>
      <c r="Y17"/>
      <c r="Z17"/>
      <c r="AA17"/>
    </row>
    <row r="18" spans="1:27" ht="43.5" customHeight="1" x14ac:dyDescent="0.15">
      <c r="B18" s="69" t="s">
        <v>155</v>
      </c>
      <c r="C18" s="69"/>
      <c r="D18" s="69"/>
      <c r="E18" s="69"/>
      <c r="F18" s="69"/>
      <c r="G18" s="69"/>
      <c r="H18" s="69"/>
      <c r="I18" s="69"/>
      <c r="J18" s="69"/>
      <c r="K18" s="69"/>
      <c r="L18" s="69"/>
      <c r="M18" s="69"/>
      <c r="N18" s="69"/>
      <c r="O18" s="69"/>
      <c r="P18" s="69"/>
      <c r="Q18" s="46"/>
      <c r="R18"/>
      <c r="S18"/>
      <c r="T18"/>
      <c r="U18"/>
      <c r="V18"/>
      <c r="W18"/>
      <c r="X18"/>
      <c r="Y18"/>
      <c r="Z18"/>
      <c r="AA18"/>
    </row>
    <row r="19" spans="1:27" ht="24" customHeight="1" x14ac:dyDescent="0.15">
      <c r="B19" s="132" t="s">
        <v>143</v>
      </c>
      <c r="C19" s="132"/>
      <c r="D19" s="132"/>
      <c r="E19" s="132"/>
      <c r="F19" s="132"/>
      <c r="G19" s="132"/>
      <c r="H19" s="132"/>
      <c r="I19" s="132"/>
      <c r="J19" s="132"/>
      <c r="K19" s="132"/>
      <c r="L19" s="132"/>
      <c r="M19" s="132"/>
      <c r="N19" s="132"/>
      <c r="O19" s="132"/>
      <c r="P19" s="20"/>
      <c r="Q19" s="21"/>
      <c r="R19"/>
      <c r="S19"/>
      <c r="T19"/>
      <c r="U19"/>
      <c r="V19"/>
      <c r="W19"/>
      <c r="X19"/>
      <c r="Y19"/>
      <c r="Z19"/>
      <c r="AA19"/>
    </row>
    <row r="20" spans="1:27" s="49" customFormat="1" ht="24" customHeight="1" x14ac:dyDescent="0.15">
      <c r="A20" s="47"/>
      <c r="B20" s="132" t="s">
        <v>144</v>
      </c>
      <c r="C20" s="132"/>
      <c r="D20" s="132"/>
      <c r="E20" s="132"/>
      <c r="F20" s="132"/>
      <c r="G20" s="132"/>
      <c r="H20" s="132"/>
      <c r="I20" s="132"/>
      <c r="J20" s="132"/>
      <c r="K20" s="132"/>
      <c r="L20" s="132"/>
      <c r="M20" s="132"/>
      <c r="N20" s="132"/>
      <c r="O20" s="132"/>
      <c r="P20" s="20"/>
      <c r="Q20" s="21"/>
      <c r="R20" s="48"/>
      <c r="S20" s="48"/>
      <c r="T20" s="48"/>
      <c r="U20" s="48"/>
      <c r="V20" s="48"/>
      <c r="W20" s="48"/>
      <c r="X20" s="48"/>
      <c r="Y20" s="48"/>
      <c r="Z20" s="48"/>
      <c r="AA20" s="48"/>
    </row>
    <row r="21" spans="1:27" s="49" customFormat="1" ht="24" customHeight="1" thickBot="1" x14ac:dyDescent="0.2">
      <c r="A21" s="47"/>
      <c r="B21" s="120" t="s">
        <v>145</v>
      </c>
      <c r="C21" s="120"/>
      <c r="D21" s="120"/>
      <c r="E21" s="120"/>
      <c r="F21" s="120"/>
      <c r="G21" s="120"/>
      <c r="H21" s="120"/>
      <c r="I21" s="120"/>
      <c r="J21" s="120"/>
      <c r="K21" s="120"/>
      <c r="L21" s="120"/>
      <c r="M21" s="120"/>
      <c r="N21" s="120"/>
      <c r="O21" s="120"/>
      <c r="P21" s="120"/>
      <c r="Q21" s="50"/>
      <c r="R21" s="48"/>
      <c r="S21" s="48"/>
      <c r="T21" s="48"/>
      <c r="U21" s="48"/>
      <c r="V21" s="48"/>
      <c r="W21" s="48"/>
      <c r="X21" s="48"/>
      <c r="Y21" s="48"/>
      <c r="Z21" s="48"/>
      <c r="AA21" s="48"/>
    </row>
    <row r="22" spans="1:27" ht="24" customHeight="1" x14ac:dyDescent="0.15">
      <c r="B22" s="139" t="s">
        <v>152</v>
      </c>
      <c r="C22" s="140"/>
      <c r="D22" s="140"/>
      <c r="E22" s="111" t="s">
        <v>117</v>
      </c>
      <c r="F22" s="112"/>
      <c r="G22" s="112"/>
      <c r="H22" s="113"/>
      <c r="I22" s="133" t="s">
        <v>147</v>
      </c>
      <c r="J22" s="133"/>
      <c r="K22" s="133" t="s">
        <v>146</v>
      </c>
      <c r="L22" s="134"/>
      <c r="M22" s="134"/>
      <c r="N22" s="107" t="s">
        <v>94</v>
      </c>
      <c r="O22" s="108"/>
      <c r="P22" s="121" t="s">
        <v>153</v>
      </c>
      <c r="R22"/>
      <c r="S22"/>
      <c r="T22"/>
      <c r="U22"/>
      <c r="V22"/>
      <c r="W22"/>
      <c r="X22"/>
      <c r="Y22"/>
      <c r="Z22"/>
      <c r="AA22"/>
    </row>
    <row r="23" spans="1:27" ht="24" customHeight="1" thickBot="1" x14ac:dyDescent="0.2">
      <c r="B23" s="141"/>
      <c r="C23" s="142"/>
      <c r="D23" s="142"/>
      <c r="E23" s="114"/>
      <c r="F23" s="115"/>
      <c r="G23" s="115"/>
      <c r="H23" s="116"/>
      <c r="I23" s="138"/>
      <c r="J23" s="138"/>
      <c r="K23" s="135"/>
      <c r="L23" s="135"/>
      <c r="M23" s="135"/>
      <c r="N23" s="109"/>
      <c r="O23" s="110"/>
      <c r="P23" s="122"/>
      <c r="R23"/>
      <c r="S23"/>
      <c r="T23"/>
      <c r="U23"/>
      <c r="V23"/>
      <c r="W23" t="s">
        <v>137</v>
      </c>
      <c r="X23"/>
      <c r="Y23"/>
      <c r="Z23"/>
      <c r="AA23"/>
    </row>
    <row r="24" spans="1:27" ht="22.5" customHeight="1" x14ac:dyDescent="0.15">
      <c r="B24" s="66" t="s">
        <v>121</v>
      </c>
      <c r="C24" s="67"/>
      <c r="D24" s="91"/>
      <c r="E24" s="99">
        <v>45747</v>
      </c>
      <c r="F24" s="100"/>
      <c r="G24" s="100"/>
      <c r="H24" s="101"/>
      <c r="I24" s="51" t="s">
        <v>111</v>
      </c>
      <c r="J24" s="16"/>
      <c r="K24" s="129"/>
      <c r="L24" s="129"/>
      <c r="M24" s="129"/>
      <c r="N24" s="15"/>
      <c r="O24" s="52" t="s">
        <v>113</v>
      </c>
      <c r="P24" s="53" t="str">
        <f>IF(OR(COUNTA(J24:M25)=2,COUNTA(J24:M25)=4),IF(ISERROR(VLOOKUP(T24,U:V,2,0)),"スケジュール不備有",""),"")</f>
        <v/>
      </c>
      <c r="Q24" s="54"/>
      <c r="R24" t="str">
        <f>IF(J24="","0",LEFT(J24,1))</f>
        <v>0</v>
      </c>
      <c r="S24" t="str">
        <f t="shared" ref="S24:S47" si="0">IF(K24="","0",IF(K24="算数検定(6級～11級)","a",IF(OR(K24="算数・数学検定(2級～11級)",K24="算数・数学検定(準1級～11級)",K24="算数・数学検定(3級～11級)"),"b","c")))</f>
        <v>0</v>
      </c>
      <c r="T24" t="str">
        <f>R24&amp;S24&amp;R25&amp;S25</f>
        <v>0000</v>
      </c>
      <c r="U24" t="s">
        <v>70</v>
      </c>
      <c r="V24"/>
      <c r="W24">
        <f>IF(P24="",0,1)</f>
        <v>0</v>
      </c>
      <c r="X24" t="s">
        <v>85</v>
      </c>
      <c r="Y24" t="s">
        <v>139</v>
      </c>
      <c r="Z24" t="s">
        <v>89</v>
      </c>
      <c r="AA24" t="s">
        <v>90</v>
      </c>
    </row>
    <row r="25" spans="1:27" ht="22.5" customHeight="1" thickBot="1" x14ac:dyDescent="0.2">
      <c r="B25" s="62" t="s">
        <v>130</v>
      </c>
      <c r="C25" s="63"/>
      <c r="D25" s="92"/>
      <c r="E25" s="102"/>
      <c r="F25" s="103"/>
      <c r="G25" s="103"/>
      <c r="H25" s="104"/>
      <c r="I25" s="55" t="s">
        <v>112</v>
      </c>
      <c r="J25" s="17"/>
      <c r="K25" s="130"/>
      <c r="L25" s="130"/>
      <c r="M25" s="130"/>
      <c r="N25" s="14"/>
      <c r="O25" s="56" t="s">
        <v>113</v>
      </c>
      <c r="P25" s="57" t="str">
        <f>IF(OR(K24=$Z$33,K24=$Z$34,K25=$Z$33,K25=$Z$34),"実施階級不備有","")</f>
        <v/>
      </c>
      <c r="Q25" s="54"/>
      <c r="R25" t="str">
        <f>IF(J25="","0",LEFT(J25,1))</f>
        <v>0</v>
      </c>
      <c r="S25" t="str">
        <f t="shared" si="0"/>
        <v>0</v>
      </c>
      <c r="T25"/>
      <c r="U25" t="s">
        <v>71</v>
      </c>
      <c r="V25"/>
      <c r="W25">
        <f t="shared" ref="W25:W47" si="1">IF(P25="",0,1)</f>
        <v>0</v>
      </c>
      <c r="X25" t="s">
        <v>86</v>
      </c>
      <c r="Y25" t="s">
        <v>139</v>
      </c>
      <c r="Z25" t="s">
        <v>89</v>
      </c>
      <c r="AA25" t="s">
        <v>90</v>
      </c>
    </row>
    <row r="26" spans="1:27" ht="22.5" customHeight="1" x14ac:dyDescent="0.15">
      <c r="B26" s="66" t="s">
        <v>122</v>
      </c>
      <c r="C26" s="67"/>
      <c r="D26" s="91"/>
      <c r="E26" s="99">
        <v>45761</v>
      </c>
      <c r="F26" s="100"/>
      <c r="G26" s="100"/>
      <c r="H26" s="101"/>
      <c r="I26" s="51" t="s">
        <v>111</v>
      </c>
      <c r="J26" s="16"/>
      <c r="K26" s="93"/>
      <c r="L26" s="94"/>
      <c r="M26" s="95"/>
      <c r="N26" s="15"/>
      <c r="O26" s="52" t="s">
        <v>113</v>
      </c>
      <c r="P26" s="53" t="str">
        <f>IF(OR(COUNTA(J26:M27)=2,COUNTA(J26:M27)=4),IF(ISERROR(VLOOKUP(T26,U:V,2,0)),"スケジュール確認",""),"")</f>
        <v/>
      </c>
      <c r="Q26" s="54"/>
      <c r="R26" t="str">
        <f t="shared" ref="R26:R27" si="2">IF(J26="","0",LEFT(J26,1))</f>
        <v>0</v>
      </c>
      <c r="S26" t="str">
        <f t="shared" si="0"/>
        <v>0</v>
      </c>
      <c r="T26" t="str">
        <f t="shared" ref="T26" si="3">R26&amp;S26&amp;R27&amp;S27</f>
        <v>0000</v>
      </c>
      <c r="U26" t="s">
        <v>72</v>
      </c>
      <c r="V26"/>
      <c r="W26">
        <f t="shared" si="1"/>
        <v>0</v>
      </c>
      <c r="X26" t="s">
        <v>87</v>
      </c>
      <c r="Y26" t="s">
        <v>139</v>
      </c>
      <c r="Z26" t="s">
        <v>89</v>
      </c>
      <c r="AA26" t="s">
        <v>90</v>
      </c>
    </row>
    <row r="27" spans="1:27" ht="22.5" customHeight="1" thickBot="1" x14ac:dyDescent="0.2">
      <c r="B27" s="64" t="s">
        <v>131</v>
      </c>
      <c r="C27" s="65"/>
      <c r="D27" s="92"/>
      <c r="E27" s="102"/>
      <c r="F27" s="103"/>
      <c r="G27" s="103"/>
      <c r="H27" s="104"/>
      <c r="I27" s="55" t="s">
        <v>112</v>
      </c>
      <c r="J27" s="17"/>
      <c r="K27" s="117"/>
      <c r="L27" s="118"/>
      <c r="M27" s="119"/>
      <c r="N27" s="14"/>
      <c r="O27" s="56" t="s">
        <v>113</v>
      </c>
      <c r="P27" s="57" t="str">
        <f>IF(OR(K26=$Y$34,K26=$Y$35,K27=$Y$34,K27=$Y$35),"実施階級を確認","")</f>
        <v/>
      </c>
      <c r="Q27" s="54"/>
      <c r="R27" t="str">
        <f t="shared" si="2"/>
        <v>0</v>
      </c>
      <c r="S27" t="str">
        <f t="shared" si="0"/>
        <v>0</v>
      </c>
      <c r="T27"/>
      <c r="U27" t="s">
        <v>61</v>
      </c>
      <c r="V27"/>
      <c r="W27">
        <f t="shared" si="1"/>
        <v>0</v>
      </c>
      <c r="X27" t="s">
        <v>88</v>
      </c>
      <c r="Y27" t="s">
        <v>139</v>
      </c>
      <c r="Z27" t="s">
        <v>89</v>
      </c>
      <c r="AA27" t="s">
        <v>90</v>
      </c>
    </row>
    <row r="28" spans="1:27" ht="22.5" customHeight="1" x14ac:dyDescent="0.15">
      <c r="B28" s="66" t="s">
        <v>123</v>
      </c>
      <c r="C28" s="67"/>
      <c r="D28" s="91"/>
      <c r="E28" s="99">
        <v>45782</v>
      </c>
      <c r="F28" s="100"/>
      <c r="G28" s="100"/>
      <c r="H28" s="101"/>
      <c r="I28" s="51" t="s">
        <v>111</v>
      </c>
      <c r="J28" s="16"/>
      <c r="K28" s="93"/>
      <c r="L28" s="94"/>
      <c r="M28" s="95"/>
      <c r="N28" s="15"/>
      <c r="O28" s="52" t="s">
        <v>113</v>
      </c>
      <c r="P28" s="53" t="str">
        <f>IF(OR(COUNTA(J28:M29)=2,COUNTA(J28:M29)=4),IF(ISERROR(VLOOKUP(T28,U:V,2,0)),"スケジュール確認",""),"")</f>
        <v/>
      </c>
      <c r="Q28" s="54"/>
      <c r="R28" t="str">
        <f t="shared" ref="R28:R47" si="4">IF(J28="","0",LEFT(J28,1))</f>
        <v>0</v>
      </c>
      <c r="S28" t="str">
        <f t="shared" si="0"/>
        <v>0</v>
      </c>
      <c r="T28" t="str">
        <f t="shared" ref="T28" si="5">R28&amp;S28&amp;R29&amp;S29</f>
        <v>0000</v>
      </c>
      <c r="U28" t="s">
        <v>72</v>
      </c>
      <c r="V28"/>
      <c r="W28">
        <f t="shared" si="1"/>
        <v>0</v>
      </c>
      <c r="X28" t="s">
        <v>87</v>
      </c>
      <c r="Y28" t="s">
        <v>139</v>
      </c>
      <c r="Z28" t="s">
        <v>89</v>
      </c>
      <c r="AA28" t="s">
        <v>90</v>
      </c>
    </row>
    <row r="29" spans="1:27" ht="22.5" customHeight="1" thickBot="1" x14ac:dyDescent="0.2">
      <c r="B29" s="64" t="s">
        <v>131</v>
      </c>
      <c r="C29" s="65"/>
      <c r="D29" s="92"/>
      <c r="E29" s="102"/>
      <c r="F29" s="103"/>
      <c r="G29" s="103"/>
      <c r="H29" s="104"/>
      <c r="I29" s="55" t="s">
        <v>112</v>
      </c>
      <c r="J29" s="17"/>
      <c r="K29" s="96"/>
      <c r="L29" s="97"/>
      <c r="M29" s="98"/>
      <c r="N29" s="14"/>
      <c r="O29" s="56" t="s">
        <v>113</v>
      </c>
      <c r="P29" s="57" t="str">
        <f>IF(OR(K28=$Y$34,K28=$Y$35,K29=$Y$34,K29=$Y$35),"実施階級を確認","")</f>
        <v/>
      </c>
      <c r="Q29" s="54"/>
      <c r="R29" t="str">
        <f t="shared" si="4"/>
        <v>0</v>
      </c>
      <c r="S29" t="str">
        <f t="shared" si="0"/>
        <v>0</v>
      </c>
      <c r="T29"/>
      <c r="U29" t="s">
        <v>61</v>
      </c>
      <c r="V29"/>
      <c r="W29">
        <f t="shared" si="1"/>
        <v>0</v>
      </c>
      <c r="X29" t="s">
        <v>88</v>
      </c>
      <c r="Y29" t="s">
        <v>139</v>
      </c>
      <c r="Z29" t="s">
        <v>89</v>
      </c>
      <c r="AA29" t="s">
        <v>90</v>
      </c>
    </row>
    <row r="30" spans="1:27" ht="22.5" customHeight="1" x14ac:dyDescent="0.15">
      <c r="B30" s="66" t="s">
        <v>124</v>
      </c>
      <c r="C30" s="67"/>
      <c r="D30" s="91"/>
      <c r="E30" s="99">
        <v>45817</v>
      </c>
      <c r="F30" s="100"/>
      <c r="G30" s="100"/>
      <c r="H30" s="101"/>
      <c r="I30" s="51" t="s">
        <v>111</v>
      </c>
      <c r="J30" s="16"/>
      <c r="K30" s="93"/>
      <c r="L30" s="94"/>
      <c r="M30" s="95"/>
      <c r="N30" s="15"/>
      <c r="O30" s="52" t="s">
        <v>113</v>
      </c>
      <c r="P30" s="53" t="str">
        <f>IF(OR(COUNTA(J30:M31)=2,COUNTA(J30:M31)=4),IF(ISERROR(VLOOKUP(T30,U:V,2,0)),"スケジュール確認",""),"")</f>
        <v/>
      </c>
      <c r="Q30" s="54"/>
      <c r="R30" t="str">
        <f t="shared" si="4"/>
        <v>0</v>
      </c>
      <c r="S30" t="str">
        <f t="shared" si="0"/>
        <v>0</v>
      </c>
      <c r="T30" t="str">
        <f t="shared" ref="T30" si="6">R30&amp;S30&amp;R31&amp;S31</f>
        <v>0000</v>
      </c>
      <c r="U30" t="s">
        <v>73</v>
      </c>
      <c r="V30"/>
      <c r="W30">
        <f t="shared" si="1"/>
        <v>0</v>
      </c>
      <c r="X30"/>
      <c r="Y30"/>
      <c r="Z30"/>
      <c r="AA30"/>
    </row>
    <row r="31" spans="1:27" ht="22.5" customHeight="1" thickBot="1" x14ac:dyDescent="0.2">
      <c r="B31" s="62" t="s">
        <v>131</v>
      </c>
      <c r="C31" s="63"/>
      <c r="D31" s="92"/>
      <c r="E31" s="102"/>
      <c r="F31" s="103"/>
      <c r="G31" s="103"/>
      <c r="H31" s="104"/>
      <c r="I31" s="55" t="s">
        <v>112</v>
      </c>
      <c r="J31" s="17"/>
      <c r="K31" s="96"/>
      <c r="L31" s="97"/>
      <c r="M31" s="98"/>
      <c r="N31" s="14"/>
      <c r="O31" s="56" t="s">
        <v>113</v>
      </c>
      <c r="P31" s="57" t="str">
        <f>IF(OR(K30=$Y$34,K30=$Y$35,K31=$Y$34,K31=$Y$35),"実施階級を確認","")</f>
        <v/>
      </c>
      <c r="Q31" s="54"/>
      <c r="R31" t="str">
        <f t="shared" si="4"/>
        <v>0</v>
      </c>
      <c r="S31" t="str">
        <f t="shared" si="0"/>
        <v>0</v>
      </c>
      <c r="T31"/>
      <c r="U31" t="s">
        <v>74</v>
      </c>
      <c r="V31"/>
      <c r="W31">
        <f t="shared" si="1"/>
        <v>0</v>
      </c>
      <c r="X31"/>
      <c r="Y31"/>
      <c r="Z31"/>
      <c r="AA31"/>
    </row>
    <row r="32" spans="1:27" ht="22.5" customHeight="1" x14ac:dyDescent="0.15">
      <c r="B32" s="66" t="s">
        <v>125</v>
      </c>
      <c r="C32" s="67"/>
      <c r="D32" s="91"/>
      <c r="E32" s="99">
        <v>45845</v>
      </c>
      <c r="F32" s="100"/>
      <c r="G32" s="100"/>
      <c r="H32" s="101"/>
      <c r="I32" s="51" t="s">
        <v>111</v>
      </c>
      <c r="J32" s="16"/>
      <c r="K32" s="129"/>
      <c r="L32" s="129"/>
      <c r="M32" s="129"/>
      <c r="N32" s="15"/>
      <c r="O32" s="52" t="s">
        <v>113</v>
      </c>
      <c r="P32" s="53" t="str">
        <f>IF(OR(COUNTA(J32:M33)=2,COUNTA(J32:M33)=4),IF(ISERROR(VLOOKUP(T32,U:V,2,0)),"スケジュール確認",""),"")</f>
        <v/>
      </c>
      <c r="Q32" s="54"/>
      <c r="R32" t="str">
        <f t="shared" si="4"/>
        <v>0</v>
      </c>
      <c r="S32" t="str">
        <f t="shared" si="0"/>
        <v>0</v>
      </c>
      <c r="T32" t="str">
        <f t="shared" ref="T32" si="7">R32&amp;S32&amp;R33&amp;S33</f>
        <v>0000</v>
      </c>
      <c r="U32" t="s">
        <v>75</v>
      </c>
      <c r="V32"/>
      <c r="W32">
        <f t="shared" si="1"/>
        <v>0</v>
      </c>
      <c r="X32"/>
      <c r="Y32"/>
      <c r="Z32"/>
      <c r="AA32"/>
    </row>
    <row r="33" spans="2:27" ht="22.5" customHeight="1" thickBot="1" x14ac:dyDescent="0.2">
      <c r="B33" s="62" t="s">
        <v>130</v>
      </c>
      <c r="C33" s="63"/>
      <c r="D33" s="92"/>
      <c r="E33" s="102"/>
      <c r="F33" s="103"/>
      <c r="G33" s="103"/>
      <c r="H33" s="104"/>
      <c r="I33" s="55" t="s">
        <v>112</v>
      </c>
      <c r="J33" s="17"/>
      <c r="K33" s="130"/>
      <c r="L33" s="130"/>
      <c r="M33" s="130"/>
      <c r="N33" s="14"/>
      <c r="O33" s="56" t="s">
        <v>113</v>
      </c>
      <c r="P33" s="57" t="str">
        <f>IF(OR(K32=$Z$33,K32=$Z$34,K33=$Z$33,K33=$Z$34),"実施階級を確認","")</f>
        <v/>
      </c>
      <c r="Q33" s="54"/>
      <c r="R33" t="str">
        <f t="shared" si="4"/>
        <v>0</v>
      </c>
      <c r="S33" t="str">
        <f t="shared" si="0"/>
        <v>0</v>
      </c>
      <c r="T33"/>
      <c r="U33" t="s">
        <v>62</v>
      </c>
      <c r="V33"/>
      <c r="W33">
        <f t="shared" si="1"/>
        <v>0</v>
      </c>
      <c r="X33"/>
      <c r="Y33" t="s">
        <v>139</v>
      </c>
      <c r="Z33" t="s">
        <v>135</v>
      </c>
      <c r="AA33"/>
    </row>
    <row r="34" spans="2:27" ht="22.5" customHeight="1" x14ac:dyDescent="0.15">
      <c r="B34" s="66" t="s">
        <v>126</v>
      </c>
      <c r="C34" s="67"/>
      <c r="D34" s="91"/>
      <c r="E34" s="99">
        <v>45866</v>
      </c>
      <c r="F34" s="100"/>
      <c r="G34" s="100"/>
      <c r="H34" s="101"/>
      <c r="I34" s="51" t="s">
        <v>111</v>
      </c>
      <c r="J34" s="16"/>
      <c r="K34" s="93"/>
      <c r="L34" s="94"/>
      <c r="M34" s="95"/>
      <c r="N34" s="15"/>
      <c r="O34" s="52" t="s">
        <v>113</v>
      </c>
      <c r="P34" s="53" t="str">
        <f>IF(OR(COUNTA(J34:M35)=2,COUNTA(J34:M35)=4),IF(ISERROR(VLOOKUP(T34,U:V,2,0)),"スケジュール確認",""),"")</f>
        <v/>
      </c>
      <c r="Q34" s="54"/>
      <c r="R34" t="str">
        <f t="shared" si="4"/>
        <v>0</v>
      </c>
      <c r="S34" t="str">
        <f t="shared" si="0"/>
        <v>0</v>
      </c>
      <c r="T34" t="str">
        <f t="shared" ref="T34" si="8">R34&amp;S34&amp;R35&amp;S35</f>
        <v>0000</v>
      </c>
      <c r="U34" t="s">
        <v>76</v>
      </c>
      <c r="V34"/>
      <c r="W34">
        <f t="shared" si="1"/>
        <v>0</v>
      </c>
      <c r="X34"/>
      <c r="Y34" t="s">
        <v>89</v>
      </c>
      <c r="Z34" t="s">
        <v>136</v>
      </c>
      <c r="AA34"/>
    </row>
    <row r="35" spans="2:27" ht="22.5" customHeight="1" thickBot="1" x14ac:dyDescent="0.2">
      <c r="B35" s="62" t="s">
        <v>131</v>
      </c>
      <c r="C35" s="63"/>
      <c r="D35" s="92"/>
      <c r="E35" s="102"/>
      <c r="F35" s="103"/>
      <c r="G35" s="103"/>
      <c r="H35" s="104"/>
      <c r="I35" s="55" t="s">
        <v>112</v>
      </c>
      <c r="J35" s="17"/>
      <c r="K35" s="96"/>
      <c r="L35" s="97"/>
      <c r="M35" s="98"/>
      <c r="N35" s="14"/>
      <c r="O35" s="56" t="s">
        <v>113</v>
      </c>
      <c r="P35" s="57" t="str">
        <f>IF(OR(K34=$Y$34,K34=$Y$35,K35=$Y$34,K35=$Y$35),"実施階級を確認","")</f>
        <v/>
      </c>
      <c r="Q35" s="54"/>
      <c r="R35" t="str">
        <f t="shared" si="4"/>
        <v>0</v>
      </c>
      <c r="S35" t="str">
        <f t="shared" si="0"/>
        <v>0</v>
      </c>
      <c r="T35"/>
      <c r="U35" t="s">
        <v>77</v>
      </c>
      <c r="V35"/>
      <c r="W35">
        <f t="shared" si="1"/>
        <v>0</v>
      </c>
      <c r="X35"/>
      <c r="Y35" t="s">
        <v>154</v>
      </c>
      <c r="Z35"/>
      <c r="AA35"/>
    </row>
    <row r="36" spans="2:27" ht="22.5" customHeight="1" x14ac:dyDescent="0.15">
      <c r="B36" s="66" t="s">
        <v>127</v>
      </c>
      <c r="C36" s="67"/>
      <c r="D36" s="91"/>
      <c r="E36" s="99">
        <v>45909</v>
      </c>
      <c r="F36" s="100"/>
      <c r="G36" s="100"/>
      <c r="H36" s="101"/>
      <c r="I36" s="51" t="s">
        <v>111</v>
      </c>
      <c r="J36" s="16"/>
      <c r="K36" s="129"/>
      <c r="L36" s="129"/>
      <c r="M36" s="129"/>
      <c r="N36" s="15"/>
      <c r="O36" s="52" t="s">
        <v>113</v>
      </c>
      <c r="P36" s="53" t="str">
        <f>IF(OR(COUNTA(J36:M37)=2,COUNTA(J36:M37)=4),IF(ISERROR(VLOOKUP(T36,U:V,2,0)),"スケジュール確認",""),"")</f>
        <v/>
      </c>
      <c r="Q36" s="54"/>
      <c r="R36" t="str">
        <f t="shared" si="4"/>
        <v>0</v>
      </c>
      <c r="S36" t="str">
        <f t="shared" si="0"/>
        <v>0</v>
      </c>
      <c r="T36" t="str">
        <f t="shared" ref="T36" si="9">R36&amp;S36&amp;R37&amp;S37</f>
        <v>0000</v>
      </c>
      <c r="U36" t="s">
        <v>63</v>
      </c>
      <c r="V36"/>
      <c r="W36">
        <f t="shared" si="1"/>
        <v>0</v>
      </c>
      <c r="X36"/>
      <c r="Y36"/>
      <c r="Z36"/>
      <c r="AA36"/>
    </row>
    <row r="37" spans="2:27" ht="22.5" customHeight="1" thickBot="1" x14ac:dyDescent="0.2">
      <c r="B37" s="62" t="s">
        <v>130</v>
      </c>
      <c r="C37" s="63"/>
      <c r="D37" s="92"/>
      <c r="E37" s="102"/>
      <c r="F37" s="103"/>
      <c r="G37" s="103"/>
      <c r="H37" s="104"/>
      <c r="I37" s="55" t="s">
        <v>112</v>
      </c>
      <c r="J37" s="17"/>
      <c r="K37" s="130"/>
      <c r="L37" s="130"/>
      <c r="M37" s="130"/>
      <c r="N37" s="14"/>
      <c r="O37" s="56" t="s">
        <v>113</v>
      </c>
      <c r="P37" s="57" t="str">
        <f>IF(OR(K36=$Z$33,K36=$Z$34,K37=$Z$33,K37=$Z$34),"実施階級を確認","")</f>
        <v/>
      </c>
      <c r="Q37" s="54"/>
      <c r="R37" t="str">
        <f t="shared" si="4"/>
        <v>0</v>
      </c>
      <c r="S37" t="str">
        <f t="shared" si="0"/>
        <v>0</v>
      </c>
      <c r="T37"/>
      <c r="U37" t="s">
        <v>78</v>
      </c>
      <c r="V37"/>
      <c r="W37">
        <f t="shared" si="1"/>
        <v>0</v>
      </c>
      <c r="X37"/>
      <c r="Y37"/>
      <c r="Z37"/>
      <c r="AA37"/>
    </row>
    <row r="38" spans="2:27" ht="22.5" customHeight="1" x14ac:dyDescent="0.15">
      <c r="B38" s="66" t="s">
        <v>128</v>
      </c>
      <c r="C38" s="67"/>
      <c r="D38" s="91"/>
      <c r="E38" s="99">
        <v>45915</v>
      </c>
      <c r="F38" s="100"/>
      <c r="G38" s="100"/>
      <c r="H38" s="101"/>
      <c r="I38" s="51" t="s">
        <v>111</v>
      </c>
      <c r="J38" s="16"/>
      <c r="K38" s="93"/>
      <c r="L38" s="94"/>
      <c r="M38" s="95"/>
      <c r="N38" s="15"/>
      <c r="O38" s="52" t="s">
        <v>113</v>
      </c>
      <c r="P38" s="53" t="str">
        <f>IF(OR(COUNTA(J38:M39)=2,COUNTA(J38:M39)=4),IF(ISERROR(VLOOKUP(T38,U:V,2,0)),"スケジュール確認",""),"")</f>
        <v/>
      </c>
      <c r="Q38" s="54"/>
      <c r="R38" t="str">
        <f t="shared" si="4"/>
        <v>0</v>
      </c>
      <c r="S38" t="str">
        <f t="shared" si="0"/>
        <v>0</v>
      </c>
      <c r="T38" t="str">
        <f t="shared" ref="T38" si="10">R38&amp;S38&amp;R39&amp;S39</f>
        <v>0000</v>
      </c>
      <c r="U38" t="s">
        <v>64</v>
      </c>
      <c r="V38"/>
      <c r="W38">
        <f t="shared" si="1"/>
        <v>0</v>
      </c>
      <c r="X38"/>
      <c r="Y38"/>
      <c r="Z38"/>
      <c r="AA38"/>
    </row>
    <row r="39" spans="2:27" ht="22.5" customHeight="1" thickBot="1" x14ac:dyDescent="0.2">
      <c r="B39" s="62" t="s">
        <v>131</v>
      </c>
      <c r="C39" s="63"/>
      <c r="D39" s="92"/>
      <c r="E39" s="102"/>
      <c r="F39" s="103"/>
      <c r="G39" s="103"/>
      <c r="H39" s="104"/>
      <c r="I39" s="55" t="s">
        <v>112</v>
      </c>
      <c r="J39" s="17"/>
      <c r="K39" s="96"/>
      <c r="L39" s="97"/>
      <c r="M39" s="98"/>
      <c r="N39" s="14"/>
      <c r="O39" s="56" t="s">
        <v>113</v>
      </c>
      <c r="P39" s="57" t="str">
        <f>IF(OR(K38=$Y$34,K38=$Y$35,K39=$Y$34,K39=$Y$35),"実施階級を確認","")</f>
        <v/>
      </c>
      <c r="Q39" s="54"/>
      <c r="R39" t="str">
        <f t="shared" si="4"/>
        <v>0</v>
      </c>
      <c r="S39" t="str">
        <f t="shared" si="0"/>
        <v>0</v>
      </c>
      <c r="T39"/>
      <c r="U39" t="s">
        <v>65</v>
      </c>
      <c r="V39"/>
      <c r="W39">
        <f t="shared" si="1"/>
        <v>0</v>
      </c>
      <c r="X39"/>
      <c r="Y39"/>
      <c r="Z39"/>
      <c r="AA39"/>
    </row>
    <row r="40" spans="2:27" ht="22.5" customHeight="1" x14ac:dyDescent="0.15">
      <c r="B40" s="66" t="s">
        <v>129</v>
      </c>
      <c r="C40" s="67"/>
      <c r="D40" s="91"/>
      <c r="E40" s="99">
        <v>45929</v>
      </c>
      <c r="F40" s="100"/>
      <c r="G40" s="100"/>
      <c r="H40" s="101"/>
      <c r="I40" s="51" t="s">
        <v>111</v>
      </c>
      <c r="J40" s="16"/>
      <c r="K40" s="93"/>
      <c r="L40" s="94"/>
      <c r="M40" s="95"/>
      <c r="N40" s="15"/>
      <c r="O40" s="52" t="s">
        <v>113</v>
      </c>
      <c r="P40" s="53" t="str">
        <f>IF(OR(COUNTA(J40:M41)=2,COUNTA(J40:M41)=4),IF(ISERROR(VLOOKUP(T40,U:V,2,0)),"スケジュール確認",""),"")</f>
        <v/>
      </c>
      <c r="Q40" s="54"/>
      <c r="R40" t="str">
        <f t="shared" si="4"/>
        <v>0</v>
      </c>
      <c r="S40" t="str">
        <f t="shared" si="0"/>
        <v>0</v>
      </c>
      <c r="T40" t="str">
        <f t="shared" ref="T40" si="11">R40&amp;S40&amp;R41&amp;S41</f>
        <v>0000</v>
      </c>
      <c r="U40" t="s">
        <v>79</v>
      </c>
      <c r="V40"/>
      <c r="W40">
        <f t="shared" si="1"/>
        <v>0</v>
      </c>
      <c r="X40"/>
      <c r="Y40"/>
      <c r="Z40"/>
      <c r="AA40"/>
    </row>
    <row r="41" spans="2:27" ht="22.5" customHeight="1" thickBot="1" x14ac:dyDescent="0.2">
      <c r="B41" s="62" t="s">
        <v>131</v>
      </c>
      <c r="C41" s="63"/>
      <c r="D41" s="92"/>
      <c r="E41" s="102"/>
      <c r="F41" s="103"/>
      <c r="G41" s="103"/>
      <c r="H41" s="104"/>
      <c r="I41" s="55" t="s">
        <v>112</v>
      </c>
      <c r="J41" s="17"/>
      <c r="K41" s="96"/>
      <c r="L41" s="97"/>
      <c r="M41" s="98"/>
      <c r="N41" s="14"/>
      <c r="O41" s="56" t="s">
        <v>113</v>
      </c>
      <c r="P41" s="57" t="str">
        <f>IF(OR(K40=$Y$34,K40=$Y$35,K41=$Y$34,K41=$Y$35),"実施階級を確認","")</f>
        <v/>
      </c>
      <c r="Q41" s="54"/>
      <c r="R41" t="str">
        <f t="shared" si="4"/>
        <v>0</v>
      </c>
      <c r="S41" t="str">
        <f t="shared" si="0"/>
        <v>0</v>
      </c>
      <c r="T41"/>
      <c r="U41" t="s">
        <v>66</v>
      </c>
      <c r="V41"/>
      <c r="W41">
        <f t="shared" si="1"/>
        <v>0</v>
      </c>
      <c r="X41"/>
      <c r="Y41"/>
      <c r="Z41"/>
      <c r="AA41"/>
    </row>
    <row r="42" spans="2:27" ht="22.5" customHeight="1" x14ac:dyDescent="0.15">
      <c r="B42" s="66" t="s">
        <v>132</v>
      </c>
      <c r="C42" s="67"/>
      <c r="D42" s="91"/>
      <c r="E42" s="99">
        <v>45964</v>
      </c>
      <c r="F42" s="100"/>
      <c r="G42" s="100"/>
      <c r="H42" s="101"/>
      <c r="I42" s="51" t="s">
        <v>111</v>
      </c>
      <c r="J42" s="16"/>
      <c r="K42" s="129"/>
      <c r="L42" s="129"/>
      <c r="M42" s="129"/>
      <c r="N42" s="15"/>
      <c r="O42" s="52" t="s">
        <v>113</v>
      </c>
      <c r="P42" s="53" t="str">
        <f>IF(OR(COUNTA(J42:M43)=2,COUNTA(J42:M43)=4),IF(ISERROR(VLOOKUP(T42,U:V,2,0)),"スケジュール確認",""),"")</f>
        <v/>
      </c>
      <c r="Q42" s="54"/>
      <c r="R42" t="str">
        <f t="shared" si="4"/>
        <v>0</v>
      </c>
      <c r="S42" t="str">
        <f t="shared" si="0"/>
        <v>0</v>
      </c>
      <c r="T42" t="str">
        <f t="shared" ref="T42" si="12">R42&amp;S42&amp;R43&amp;S43</f>
        <v>0000</v>
      </c>
      <c r="U42" t="s">
        <v>80</v>
      </c>
      <c r="V42"/>
      <c r="W42">
        <f t="shared" si="1"/>
        <v>0</v>
      </c>
      <c r="X42"/>
      <c r="Y42"/>
      <c r="Z42"/>
      <c r="AA42"/>
    </row>
    <row r="43" spans="2:27" ht="22.5" customHeight="1" thickBot="1" x14ac:dyDescent="0.2">
      <c r="B43" s="62" t="s">
        <v>130</v>
      </c>
      <c r="C43" s="63"/>
      <c r="D43" s="92"/>
      <c r="E43" s="102"/>
      <c r="F43" s="103"/>
      <c r="G43" s="103"/>
      <c r="H43" s="104"/>
      <c r="I43" s="55" t="s">
        <v>112</v>
      </c>
      <c r="J43" s="17"/>
      <c r="K43" s="130"/>
      <c r="L43" s="130"/>
      <c r="M43" s="130"/>
      <c r="N43" s="14"/>
      <c r="O43" s="56" t="s">
        <v>113</v>
      </c>
      <c r="P43" s="57" t="str">
        <f>IF(OR(K42=$Z$33,K42=$Z$34,K43=$Z$33,K43=$Z$34),"実施階級を確認","")</f>
        <v/>
      </c>
      <c r="Q43" s="54"/>
      <c r="R43" t="str">
        <f t="shared" si="4"/>
        <v>0</v>
      </c>
      <c r="S43" t="str">
        <f t="shared" si="0"/>
        <v>0</v>
      </c>
      <c r="T43"/>
      <c r="U43" t="s">
        <v>67</v>
      </c>
      <c r="V43"/>
      <c r="W43">
        <f t="shared" si="1"/>
        <v>0</v>
      </c>
      <c r="X43"/>
      <c r="Y43"/>
      <c r="Z43"/>
      <c r="AA43"/>
    </row>
    <row r="44" spans="2:27" ht="22.5" customHeight="1" x14ac:dyDescent="0.15">
      <c r="B44" s="66" t="s">
        <v>133</v>
      </c>
      <c r="C44" s="67"/>
      <c r="D44" s="91"/>
      <c r="E44" s="99">
        <v>45999</v>
      </c>
      <c r="F44" s="100"/>
      <c r="G44" s="100"/>
      <c r="H44" s="101"/>
      <c r="I44" s="51" t="s">
        <v>111</v>
      </c>
      <c r="J44" s="16"/>
      <c r="K44" s="93"/>
      <c r="L44" s="94"/>
      <c r="M44" s="95"/>
      <c r="N44" s="15"/>
      <c r="O44" s="52" t="s">
        <v>113</v>
      </c>
      <c r="P44" s="53" t="str">
        <f>IF(OR(COUNTA(J44:M45)=2,COUNTA(J44:M45)=4),IF(ISERROR(VLOOKUP(T44,U:V,2,0)),"スケジュール確認",""),"")</f>
        <v/>
      </c>
      <c r="Q44" s="54"/>
      <c r="R44" t="str">
        <f t="shared" si="4"/>
        <v>0</v>
      </c>
      <c r="S44" t="str">
        <f t="shared" si="0"/>
        <v>0</v>
      </c>
      <c r="T44" t="str">
        <f t="shared" ref="T44" si="13">R44&amp;S44&amp;R45&amp;S45</f>
        <v>0000</v>
      </c>
      <c r="U44" t="s">
        <v>81</v>
      </c>
      <c r="V44"/>
      <c r="W44">
        <f t="shared" si="1"/>
        <v>0</v>
      </c>
      <c r="X44"/>
      <c r="Y44"/>
      <c r="Z44"/>
      <c r="AA44"/>
    </row>
    <row r="45" spans="2:27" ht="22.5" customHeight="1" thickBot="1" x14ac:dyDescent="0.2">
      <c r="B45" s="64" t="s">
        <v>131</v>
      </c>
      <c r="C45" s="65"/>
      <c r="D45" s="92"/>
      <c r="E45" s="102"/>
      <c r="F45" s="103"/>
      <c r="G45" s="103"/>
      <c r="H45" s="104"/>
      <c r="I45" s="55" t="s">
        <v>112</v>
      </c>
      <c r="J45" s="17"/>
      <c r="K45" s="96"/>
      <c r="L45" s="97"/>
      <c r="M45" s="98"/>
      <c r="N45" s="14"/>
      <c r="O45" s="56" t="s">
        <v>113</v>
      </c>
      <c r="P45" s="57" t="str">
        <f>IF(OR(K44=$Y$34,K44=$Y$35,K45=$Y$34,K45=$Y$35),"実施階級を確認","")</f>
        <v/>
      </c>
      <c r="Q45" s="54"/>
      <c r="R45" t="str">
        <f t="shared" si="4"/>
        <v>0</v>
      </c>
      <c r="S45" t="str">
        <f t="shared" si="0"/>
        <v>0</v>
      </c>
      <c r="T45"/>
      <c r="U45" t="s">
        <v>82</v>
      </c>
      <c r="V45"/>
      <c r="W45">
        <f t="shared" si="1"/>
        <v>0</v>
      </c>
      <c r="X45"/>
      <c r="Y45"/>
      <c r="Z45"/>
      <c r="AA45"/>
    </row>
    <row r="46" spans="2:27" ht="22.5" customHeight="1" x14ac:dyDescent="0.15">
      <c r="B46" s="66" t="s">
        <v>134</v>
      </c>
      <c r="C46" s="67"/>
      <c r="D46" s="91"/>
      <c r="E46" s="99">
        <v>46013</v>
      </c>
      <c r="F46" s="100"/>
      <c r="G46" s="100"/>
      <c r="H46" s="101"/>
      <c r="I46" s="51" t="s">
        <v>111</v>
      </c>
      <c r="J46" s="16"/>
      <c r="K46" s="129"/>
      <c r="L46" s="129"/>
      <c r="M46" s="129"/>
      <c r="N46" s="15"/>
      <c r="O46" s="52" t="s">
        <v>113</v>
      </c>
      <c r="P46" s="53" t="str">
        <f>IF(OR(COUNTA(J46:M47)=2,COUNTA(J46:M47)=4),IF(ISERROR(VLOOKUP(T46,U:V,2,0)),"スケジュール確認",""),"")</f>
        <v/>
      </c>
      <c r="Q46" s="54"/>
      <c r="R46" t="str">
        <f t="shared" si="4"/>
        <v>0</v>
      </c>
      <c r="S46" t="str">
        <f t="shared" si="0"/>
        <v>0</v>
      </c>
      <c r="T46" t="str">
        <f t="shared" ref="T46" si="14">R46&amp;S46&amp;R47&amp;S47</f>
        <v>0000</v>
      </c>
      <c r="U46" t="s">
        <v>68</v>
      </c>
      <c r="V46"/>
      <c r="W46">
        <f t="shared" si="1"/>
        <v>0</v>
      </c>
      <c r="X46"/>
      <c r="Y46"/>
      <c r="Z46"/>
      <c r="AA46"/>
    </row>
    <row r="47" spans="2:27" ht="22.5" customHeight="1" thickBot="1" x14ac:dyDescent="0.2">
      <c r="B47" s="64" t="s">
        <v>130</v>
      </c>
      <c r="C47" s="65"/>
      <c r="D47" s="92"/>
      <c r="E47" s="102"/>
      <c r="F47" s="103"/>
      <c r="G47" s="103"/>
      <c r="H47" s="104"/>
      <c r="I47" s="55" t="s">
        <v>112</v>
      </c>
      <c r="J47" s="17"/>
      <c r="K47" s="130"/>
      <c r="L47" s="130"/>
      <c r="M47" s="130"/>
      <c r="N47" s="14"/>
      <c r="O47" s="56" t="s">
        <v>113</v>
      </c>
      <c r="P47" s="57" t="str">
        <f>IF(OR(K46=$Z$33,K46=$Z$34,K47=$Z$33,K47=$Z$34),"実施階級を確認","")</f>
        <v/>
      </c>
      <c r="Q47" s="54"/>
      <c r="R47" t="str">
        <f t="shared" si="4"/>
        <v>0</v>
      </c>
      <c r="S47" t="str">
        <f t="shared" si="0"/>
        <v>0</v>
      </c>
      <c r="T47"/>
      <c r="U47" t="s">
        <v>83</v>
      </c>
      <c r="V47"/>
      <c r="W47">
        <f t="shared" si="1"/>
        <v>0</v>
      </c>
      <c r="X47"/>
      <c r="Y47"/>
      <c r="Z47"/>
      <c r="AA47"/>
    </row>
    <row r="48" spans="2:27" ht="93.75" customHeight="1" x14ac:dyDescent="0.15">
      <c r="B48" s="149" t="s">
        <v>118</v>
      </c>
      <c r="C48" s="149"/>
      <c r="D48" s="149"/>
      <c r="E48" s="149"/>
      <c r="F48" s="149"/>
      <c r="G48" s="149"/>
      <c r="H48" s="149"/>
      <c r="I48" s="149"/>
      <c r="J48" s="149"/>
      <c r="K48" s="149"/>
      <c r="L48" s="149"/>
      <c r="M48" s="149"/>
      <c r="N48" s="149"/>
      <c r="O48" s="149"/>
      <c r="P48" s="149"/>
      <c r="Q48" s="58"/>
      <c r="R48" s="59"/>
      <c r="S48"/>
      <c r="T48"/>
      <c r="U48" t="s">
        <v>95</v>
      </c>
      <c r="V48"/>
      <c r="W48" t="s">
        <v>99</v>
      </c>
      <c r="X48"/>
      <c r="Y48"/>
      <c r="Z48"/>
      <c r="AA48"/>
    </row>
    <row r="49" spans="2:27" ht="16.5" customHeight="1" x14ac:dyDescent="0.15">
      <c r="B49" s="178" t="s">
        <v>119</v>
      </c>
      <c r="C49" s="178"/>
      <c r="D49" s="178"/>
      <c r="E49" s="178"/>
      <c r="F49" s="178"/>
      <c r="G49" s="178"/>
      <c r="H49" s="178"/>
      <c r="I49" s="178"/>
      <c r="J49" s="178"/>
      <c r="K49" s="178"/>
      <c r="L49" s="178"/>
      <c r="M49" s="178"/>
      <c r="N49" s="60"/>
      <c r="O49" s="60"/>
      <c r="P49" s="61"/>
      <c r="Q49" s="58"/>
      <c r="R49" s="59"/>
      <c r="S49"/>
      <c r="T49"/>
      <c r="U49" t="s">
        <v>138</v>
      </c>
      <c r="V49"/>
      <c r="W49"/>
      <c r="X49"/>
      <c r="Y49"/>
      <c r="Z49"/>
      <c r="AA49"/>
    </row>
    <row r="50" spans="2:27" hidden="1" x14ac:dyDescent="0.15">
      <c r="B50" s="22" t="s">
        <v>93</v>
      </c>
      <c r="U50" s="22" t="s">
        <v>96</v>
      </c>
      <c r="W50" s="22" t="s">
        <v>99</v>
      </c>
    </row>
    <row r="51" spans="2:27" hidden="1" x14ac:dyDescent="0.15">
      <c r="U51" s="22" t="s">
        <v>97</v>
      </c>
      <c r="W51" s="22" t="s">
        <v>99</v>
      </c>
    </row>
    <row r="52" spans="2:27" hidden="1" x14ac:dyDescent="0.15">
      <c r="U52" s="22" t="s">
        <v>98</v>
      </c>
      <c r="W52" s="22" t="s">
        <v>99</v>
      </c>
    </row>
    <row r="53" spans="2:27" hidden="1" x14ac:dyDescent="0.15">
      <c r="U53" s="22" t="s">
        <v>84</v>
      </c>
      <c r="W53" s="22" t="s">
        <v>99</v>
      </c>
    </row>
    <row r="54" spans="2:27" hidden="1" x14ac:dyDescent="0.15">
      <c r="U54" s="22" t="s">
        <v>69</v>
      </c>
      <c r="W54" s="22" t="s">
        <v>99</v>
      </c>
    </row>
    <row r="55" spans="2:27" x14ac:dyDescent="0.15"/>
    <row r="56" spans="2:27" x14ac:dyDescent="0.15"/>
  </sheetData>
  <sheetProtection algorithmName="SHA-512" hashValue="eSXuP2HUJdGOZPiApiVMPaBdD9GnXNSuPTvbOaurCe0S0qAlrwTzUv5DuUiSIrXdQp5W7DzCHzQm1Q5X0MU+ZA==" saltValue="0KE0lCXxx69uAtLY9mJbEQ==" spinCount="100000" sheet="1" selectLockedCells="1"/>
  <mergeCells count="112">
    <mergeCell ref="B8:O8"/>
    <mergeCell ref="B48:P48"/>
    <mergeCell ref="E38:H39"/>
    <mergeCell ref="E40:H41"/>
    <mergeCell ref="E42:H43"/>
    <mergeCell ref="E44:H45"/>
    <mergeCell ref="E46:H47"/>
    <mergeCell ref="E32:H33"/>
    <mergeCell ref="E34:H35"/>
    <mergeCell ref="D46:D47"/>
    <mergeCell ref="D40:D41"/>
    <mergeCell ref="D42:D43"/>
    <mergeCell ref="D32:D33"/>
    <mergeCell ref="D34:D35"/>
    <mergeCell ref="D44:D45"/>
    <mergeCell ref="D36:D37"/>
    <mergeCell ref="D38:D39"/>
    <mergeCell ref="E36:H37"/>
    <mergeCell ref="K47:M47"/>
    <mergeCell ref="K46:M46"/>
    <mergeCell ref="K32:M32"/>
    <mergeCell ref="K33:M33"/>
    <mergeCell ref="K34:M34"/>
    <mergeCell ref="K35:M35"/>
    <mergeCell ref="K41:M41"/>
    <mergeCell ref="K42:M42"/>
    <mergeCell ref="K43:M43"/>
    <mergeCell ref="K44:M44"/>
    <mergeCell ref="K45:M45"/>
    <mergeCell ref="K36:M36"/>
    <mergeCell ref="K37:M37"/>
    <mergeCell ref="K38:M38"/>
    <mergeCell ref="K39:M39"/>
    <mergeCell ref="K40:M40"/>
    <mergeCell ref="K30:M30"/>
    <mergeCell ref="K31:M31"/>
    <mergeCell ref="M10:O10"/>
    <mergeCell ref="B15:B16"/>
    <mergeCell ref="B12:C12"/>
    <mergeCell ref="B13:C13"/>
    <mergeCell ref="B14:C14"/>
    <mergeCell ref="D24:D25"/>
    <mergeCell ref="K24:M24"/>
    <mergeCell ref="K25:M25"/>
    <mergeCell ref="B17:O17"/>
    <mergeCell ref="B20:O20"/>
    <mergeCell ref="B19:O19"/>
    <mergeCell ref="K22:M23"/>
    <mergeCell ref="B11:C11"/>
    <mergeCell ref="B10:C10"/>
    <mergeCell ref="I22:J23"/>
    <mergeCell ref="B22:D23"/>
    <mergeCell ref="J15:L15"/>
    <mergeCell ref="J16:L16"/>
    <mergeCell ref="D15:I15"/>
    <mergeCell ref="D16:I16"/>
    <mergeCell ref="B28:C28"/>
    <mergeCell ref="B29:C29"/>
    <mergeCell ref="B9:C9"/>
    <mergeCell ref="N22:O23"/>
    <mergeCell ref="E22:H23"/>
    <mergeCell ref="D26:D27"/>
    <mergeCell ref="E26:H27"/>
    <mergeCell ref="K26:M26"/>
    <mergeCell ref="K27:M27"/>
    <mergeCell ref="E24:H25"/>
    <mergeCell ref="M9:O9"/>
    <mergeCell ref="D9:L9"/>
    <mergeCell ref="B24:C24"/>
    <mergeCell ref="B25:C25"/>
    <mergeCell ref="B26:C26"/>
    <mergeCell ref="B27:C27"/>
    <mergeCell ref="B18:P18"/>
    <mergeCell ref="B21:P21"/>
    <mergeCell ref="P22:P23"/>
    <mergeCell ref="B49:M49"/>
    <mergeCell ref="B3:O3"/>
    <mergeCell ref="B5:O5"/>
    <mergeCell ref="B6:O6"/>
    <mergeCell ref="M11:O11"/>
    <mergeCell ref="M12:O12"/>
    <mergeCell ref="M13:O13"/>
    <mergeCell ref="M14:O14"/>
    <mergeCell ref="D14:L14"/>
    <mergeCell ref="D13:L13"/>
    <mergeCell ref="D12:L12"/>
    <mergeCell ref="D11:L11"/>
    <mergeCell ref="D10:L10"/>
    <mergeCell ref="D28:D29"/>
    <mergeCell ref="K28:M28"/>
    <mergeCell ref="K29:M29"/>
    <mergeCell ref="D30:D31"/>
    <mergeCell ref="E28:H29"/>
    <mergeCell ref="E30:H31"/>
    <mergeCell ref="B30:C30"/>
    <mergeCell ref="B31:C31"/>
    <mergeCell ref="B32:C32"/>
    <mergeCell ref="B46:C46"/>
    <mergeCell ref="B39:C39"/>
    <mergeCell ref="B41:C41"/>
    <mergeCell ref="B43:C43"/>
    <mergeCell ref="B45:C45"/>
    <mergeCell ref="B47:C47"/>
    <mergeCell ref="B33:C33"/>
    <mergeCell ref="B34:C34"/>
    <mergeCell ref="B35:C35"/>
    <mergeCell ref="B36:C36"/>
    <mergeCell ref="B37:C37"/>
    <mergeCell ref="B38:C38"/>
    <mergeCell ref="B40:C40"/>
    <mergeCell ref="B42:C42"/>
    <mergeCell ref="B44:C44"/>
  </mergeCells>
  <phoneticPr fontId="10"/>
  <conditionalFormatting sqref="B25:C25 B37:C37 B43:C43">
    <cfRule type="expression" dxfId="25" priority="33">
      <formula>$W$25=1</formula>
    </cfRule>
  </conditionalFormatting>
  <conditionalFormatting sqref="B27:C27">
    <cfRule type="expression" dxfId="24" priority="7">
      <formula>$W$27=1</formula>
    </cfRule>
  </conditionalFormatting>
  <conditionalFormatting sqref="B29:C29">
    <cfRule type="expression" dxfId="23" priority="6">
      <formula>$W$29=1</formula>
    </cfRule>
  </conditionalFormatting>
  <conditionalFormatting sqref="B31:C31">
    <cfRule type="expression" dxfId="22" priority="5">
      <formula>$W$31=1</formula>
    </cfRule>
  </conditionalFormatting>
  <conditionalFormatting sqref="B33:C33">
    <cfRule type="expression" dxfId="21" priority="23">
      <formula>$W$33=1</formula>
    </cfRule>
  </conditionalFormatting>
  <conditionalFormatting sqref="B35:C35">
    <cfRule type="expression" dxfId="20" priority="4">
      <formula>$W$35=1</formula>
    </cfRule>
  </conditionalFormatting>
  <conditionalFormatting sqref="B37:C37">
    <cfRule type="expression" dxfId="19" priority="22">
      <formula>$W$37=1</formula>
    </cfRule>
  </conditionalFormatting>
  <conditionalFormatting sqref="B39:C39">
    <cfRule type="expression" dxfId="18" priority="3">
      <formula>$W$39=1</formula>
    </cfRule>
  </conditionalFormatting>
  <conditionalFormatting sqref="B41:C41">
    <cfRule type="expression" dxfId="17" priority="2">
      <formula>$W$41=1</formula>
    </cfRule>
  </conditionalFormatting>
  <conditionalFormatting sqref="B43:C43">
    <cfRule type="expression" dxfId="16" priority="21">
      <formula>$W$43=1</formula>
    </cfRule>
  </conditionalFormatting>
  <conditionalFormatting sqref="B45:C45">
    <cfRule type="expression" dxfId="15" priority="1">
      <formula>$W$45=1</formula>
    </cfRule>
  </conditionalFormatting>
  <conditionalFormatting sqref="B47:C47">
    <cfRule type="expression" dxfId="14" priority="20">
      <formula>$W$47=1</formula>
    </cfRule>
  </conditionalFormatting>
  <conditionalFormatting sqref="D24:D47">
    <cfRule type="containsText" dxfId="13" priority="29" operator="containsText" text="時刻・階級をご確認ください。">
      <formula>NOT(ISERROR(SEARCH("時刻・階級をご確認ください。",D24)))</formula>
    </cfRule>
  </conditionalFormatting>
  <conditionalFormatting sqref="I24:I25">
    <cfRule type="expression" dxfId="12" priority="19">
      <formula>$W$24=1</formula>
    </cfRule>
  </conditionalFormatting>
  <conditionalFormatting sqref="I26:I27">
    <cfRule type="expression" dxfId="11" priority="18">
      <formula>$W$26=1</formula>
    </cfRule>
  </conditionalFormatting>
  <conditionalFormatting sqref="I28:I29">
    <cfRule type="expression" dxfId="10" priority="17">
      <formula>$W$28=1</formula>
    </cfRule>
  </conditionalFormatting>
  <conditionalFormatting sqref="I30:I31">
    <cfRule type="expression" dxfId="9" priority="16">
      <formula>$W$30=1</formula>
    </cfRule>
  </conditionalFormatting>
  <conditionalFormatting sqref="I32:I33">
    <cfRule type="expression" dxfId="8" priority="15">
      <formula>$W$32=1</formula>
    </cfRule>
  </conditionalFormatting>
  <conditionalFormatting sqref="I34:I35">
    <cfRule type="expression" dxfId="7" priority="14">
      <formula>$W$34=1</formula>
    </cfRule>
  </conditionalFormatting>
  <conditionalFormatting sqref="I36:I37">
    <cfRule type="expression" dxfId="6" priority="13">
      <formula>$W$36=1</formula>
    </cfRule>
  </conditionalFormatting>
  <conditionalFormatting sqref="I38:I39">
    <cfRule type="expression" dxfId="5" priority="12">
      <formula>$W$38</formula>
    </cfRule>
  </conditionalFormatting>
  <conditionalFormatting sqref="I40:I41">
    <cfRule type="expression" dxfId="4" priority="11">
      <formula>$W$40=1</formula>
    </cfRule>
  </conditionalFormatting>
  <conditionalFormatting sqref="I42:I43">
    <cfRule type="expression" dxfId="3" priority="10">
      <formula>$W$42=1</formula>
    </cfRule>
  </conditionalFormatting>
  <conditionalFormatting sqref="I44:I45">
    <cfRule type="expression" dxfId="2" priority="9">
      <formula>$W$44=1</formula>
    </cfRule>
  </conditionalFormatting>
  <conditionalFormatting sqref="I46:I47">
    <cfRule type="expression" dxfId="1" priority="8">
      <formula>$W$46=1</formula>
    </cfRule>
  </conditionalFormatting>
  <conditionalFormatting sqref="P24:Q24 Q25:Q47 P26 P28 P30 P32 P34 P36 P38 P40 P42 P44 P46">
    <cfRule type="notContainsBlanks" dxfId="0" priority="32">
      <formula>LEN(TRIM(P24))&gt;0</formula>
    </cfRule>
  </conditionalFormatting>
  <dataValidations count="6">
    <dataValidation type="list" allowBlank="1" showInputMessage="1" showErrorMessage="1" sqref="J24 J28 J30 J32 J34 J36 J38 J40 J42 J44 J46 J26" xr:uid="{E20533B0-4865-444E-8D2C-6D7C2E70BD05}">
      <formula1>"A.9:00,B.10:00,C.13:00,D.15:00"</formula1>
    </dataValidation>
    <dataValidation type="list" allowBlank="1" showInputMessage="1" showErrorMessage="1" sqref="J47 J29 J31 J33 J35 J37 J39 J41 J43 J45 J25 J27" xr:uid="{78F41DC8-A37E-47B2-8168-24D14F0E4C98}">
      <formula1>"C.13:00,D.15:00"</formula1>
    </dataValidation>
    <dataValidation type="whole" allowBlank="1" showInputMessage="1" showErrorMessage="1" sqref="N24:N47" xr:uid="{F9FDC838-E478-431E-8D56-0BEDC7B55560}">
      <formula1>5</formula1>
      <formula2>1000</formula2>
    </dataValidation>
    <dataValidation type="list" allowBlank="1" showInputMessage="1" showErrorMessage="1" sqref="D24:D47" xr:uid="{5C664138-F1F4-4D06-AAE2-8D3E0C0F778E}">
      <formula1>"〇"</formula1>
    </dataValidation>
    <dataValidation type="list" allowBlank="1" showInputMessage="1" showErrorMessage="1" sqref="K24:M25 K32:M33 K36:M37 K42:M43 K46:M47" xr:uid="{15DF207F-51BC-4C8D-97FA-0263F8F5AE20}">
      <formula1>"算数検定(6級～11級),算数・数学検定(2級～11級),数学検定(2級～5級)"</formula1>
    </dataValidation>
    <dataValidation type="list" allowBlank="1" showInputMessage="1" showErrorMessage="1" sqref="K26:M31 K34:M35 K38:M41 K44:M45" xr:uid="{0D00109C-A1AB-40A5-90C2-4DB22A59F23D}">
      <formula1>"算数検定(6級～11級),算数・数学検定(準1級～11級),数学検定(準1級～5級)"</formula1>
    </dataValidation>
  </dataValidations>
  <hyperlinks>
    <hyperlink ref="B49" r:id="rId1" location="aboutInformation" display="https://www.su-gaku.net/policy/ - aboutInformation" xr:uid="{3F33C098-74BC-41D3-874D-6F98EA8ED954}"/>
  </hyperlinks>
  <printOptions horizontalCentered="1"/>
  <pageMargins left="0.31496062992125984" right="0.31496062992125984" top="0.55118110236220474" bottom="0.55118110236220474" header="0.31496062992125984" footer="0.31496062992125984"/>
  <pageSetup paperSize="9" scale="66" orientation="portrait" r:id="rId2"/>
  <rowBreaks count="1" manualBreakCount="1">
    <brk id="48" min="1" max="15" man="1"/>
  </rowBreaks>
  <ignoredErrors>
    <ignoredError sqref="P27 P28:P31 P33 P35 P37 P39 P41 P43 P45" 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54098-F46F-44BA-B1E9-4A63130BB5C1}">
  <sheetPr codeName="Sheet2"/>
  <dimension ref="A1:M48"/>
  <sheetViews>
    <sheetView view="pageBreakPreview" zoomScale="55" zoomScaleNormal="85" zoomScaleSheetLayoutView="55" workbookViewId="0">
      <selection activeCell="E31" sqref="E31"/>
    </sheetView>
  </sheetViews>
  <sheetFormatPr defaultRowHeight="13.5" x14ac:dyDescent="0.15"/>
  <cols>
    <col min="1" max="1" width="18.625" customWidth="1"/>
    <col min="2" max="2" width="15.625" customWidth="1"/>
    <col min="3" max="6" width="24.625" customWidth="1"/>
    <col min="7" max="7" width="6.625" customWidth="1"/>
    <col min="8" max="8" width="18.625" customWidth="1"/>
    <col min="9" max="9" width="15.625" customWidth="1"/>
    <col min="10" max="13" width="24.625" customWidth="1"/>
  </cols>
  <sheetData>
    <row r="1" spans="1:13" s="3" customFormat="1" ht="53.25" customHeight="1" x14ac:dyDescent="0.15">
      <c r="A1" s="177" t="s">
        <v>92</v>
      </c>
      <c r="B1" s="177"/>
      <c r="C1" s="177"/>
      <c r="D1" s="177"/>
      <c r="E1" s="177"/>
      <c r="F1" s="177"/>
      <c r="G1" s="177"/>
      <c r="H1" s="177"/>
      <c r="I1" s="177"/>
      <c r="J1" s="177"/>
      <c r="K1" s="177"/>
      <c r="L1" s="177"/>
      <c r="M1" s="177"/>
    </row>
    <row r="2" spans="1:13" ht="32.1" customHeight="1" thickBot="1" x14ac:dyDescent="0.2">
      <c r="A2" s="169" t="s">
        <v>6</v>
      </c>
      <c r="B2" s="169"/>
      <c r="C2" s="169"/>
      <c r="D2" s="169"/>
      <c r="H2" s="169" t="s">
        <v>28</v>
      </c>
      <c r="I2" s="169"/>
      <c r="J2" s="169"/>
      <c r="K2" s="169"/>
    </row>
    <row r="3" spans="1:13" ht="24" customHeight="1" x14ac:dyDescent="0.15">
      <c r="A3" s="170"/>
      <c r="B3" s="171"/>
      <c r="C3" s="174" t="s">
        <v>91</v>
      </c>
      <c r="D3" s="174" t="s">
        <v>57</v>
      </c>
      <c r="E3" s="165" t="s">
        <v>3</v>
      </c>
      <c r="F3" s="165" t="s">
        <v>4</v>
      </c>
      <c r="H3" s="170"/>
      <c r="I3" s="171"/>
      <c r="J3" s="174" t="s">
        <v>91</v>
      </c>
      <c r="K3" s="174" t="s">
        <v>57</v>
      </c>
      <c r="L3" s="165" t="s">
        <v>3</v>
      </c>
      <c r="M3" s="165" t="s">
        <v>4</v>
      </c>
    </row>
    <row r="4" spans="1:13" ht="15.95" customHeight="1" thickBot="1" x14ac:dyDescent="0.2">
      <c r="A4" s="172"/>
      <c r="B4" s="173"/>
      <c r="C4" s="176"/>
      <c r="D4" s="176"/>
      <c r="E4" s="166"/>
      <c r="F4" s="166"/>
      <c r="H4" s="172"/>
      <c r="I4" s="173"/>
      <c r="J4" s="176"/>
      <c r="K4" s="176"/>
      <c r="L4" s="166"/>
      <c r="M4" s="166"/>
    </row>
    <row r="5" spans="1:13" ht="24" customHeight="1" thickTop="1" x14ac:dyDescent="0.15">
      <c r="A5" s="167" t="s">
        <v>5</v>
      </c>
      <c r="B5" s="168"/>
      <c r="C5" s="8">
        <v>0.37152777777777773</v>
      </c>
      <c r="D5" s="8">
        <v>0.37152777777777773</v>
      </c>
      <c r="E5" s="7">
        <v>0.37152777777777773</v>
      </c>
      <c r="F5" s="7">
        <v>0.37152777777777773</v>
      </c>
      <c r="H5" s="167" t="s">
        <v>5</v>
      </c>
      <c r="I5" s="168"/>
      <c r="J5" s="8">
        <v>0.41319444444444442</v>
      </c>
      <c r="K5" s="8">
        <v>0.41319444444444442</v>
      </c>
      <c r="L5" s="7">
        <v>0.41319444444444442</v>
      </c>
      <c r="M5" s="7">
        <v>0.41319444444444442</v>
      </c>
    </row>
    <row r="6" spans="1:13" ht="24" customHeight="1" x14ac:dyDescent="0.15">
      <c r="A6" s="156" t="s">
        <v>7</v>
      </c>
      <c r="B6" s="157"/>
      <c r="C6" s="5" t="s">
        <v>26</v>
      </c>
      <c r="D6" s="5" t="s">
        <v>26</v>
      </c>
      <c r="E6" s="6" t="s">
        <v>26</v>
      </c>
      <c r="F6" s="6" t="s">
        <v>26</v>
      </c>
      <c r="H6" s="156" t="s">
        <v>7</v>
      </c>
      <c r="I6" s="157"/>
      <c r="J6" s="5" t="s">
        <v>29</v>
      </c>
      <c r="K6" s="5" t="s">
        <v>29</v>
      </c>
      <c r="L6" s="6" t="s">
        <v>29</v>
      </c>
      <c r="M6" s="6" t="s">
        <v>29</v>
      </c>
    </row>
    <row r="7" spans="1:13" ht="24" customHeight="1" x14ac:dyDescent="0.15">
      <c r="A7" s="154" t="s">
        <v>8</v>
      </c>
      <c r="B7" s="155"/>
      <c r="C7" s="5" t="s">
        <v>27</v>
      </c>
      <c r="D7" s="5" t="s">
        <v>33</v>
      </c>
      <c r="E7" s="6" t="s">
        <v>33</v>
      </c>
      <c r="F7" s="6" t="s">
        <v>34</v>
      </c>
      <c r="H7" s="154" t="s">
        <v>8</v>
      </c>
      <c r="I7" s="155"/>
      <c r="J7" s="5" t="s">
        <v>30</v>
      </c>
      <c r="K7" s="5" t="s">
        <v>31</v>
      </c>
      <c r="L7" s="6" t="s">
        <v>31</v>
      </c>
      <c r="M7" s="6" t="s">
        <v>32</v>
      </c>
    </row>
    <row r="8" spans="1:13" ht="24" customHeight="1" x14ac:dyDescent="0.15">
      <c r="A8" s="156" t="s">
        <v>9</v>
      </c>
      <c r="B8" s="157"/>
      <c r="C8" s="5" t="s">
        <v>35</v>
      </c>
      <c r="D8" s="5" t="s">
        <v>59</v>
      </c>
      <c r="E8" s="158" t="s">
        <v>19</v>
      </c>
      <c r="F8" s="159"/>
      <c r="H8" s="156" t="s">
        <v>9</v>
      </c>
      <c r="I8" s="157"/>
      <c r="J8" s="5" t="s">
        <v>40</v>
      </c>
      <c r="K8" s="5" t="s">
        <v>58</v>
      </c>
      <c r="L8" s="158" t="s">
        <v>19</v>
      </c>
      <c r="M8" s="159"/>
    </row>
    <row r="9" spans="1:13" ht="24" customHeight="1" x14ac:dyDescent="0.15">
      <c r="A9" s="156" t="s">
        <v>10</v>
      </c>
      <c r="B9" s="157"/>
      <c r="C9" s="5">
        <v>0.43055555555555558</v>
      </c>
      <c r="D9" s="5">
        <v>0.43055555555555558</v>
      </c>
      <c r="E9" s="150"/>
      <c r="F9" s="151"/>
      <c r="H9" s="156" t="s">
        <v>10</v>
      </c>
      <c r="I9" s="157"/>
      <c r="J9" s="5">
        <v>0.47222222222222227</v>
      </c>
      <c r="K9" s="5">
        <v>0.47222222222222227</v>
      </c>
      <c r="L9" s="150"/>
      <c r="M9" s="151"/>
    </row>
    <row r="10" spans="1:13" ht="24" customHeight="1" x14ac:dyDescent="0.15">
      <c r="A10" s="156" t="s">
        <v>7</v>
      </c>
      <c r="B10" s="157"/>
      <c r="C10" s="5" t="s">
        <v>36</v>
      </c>
      <c r="D10" s="5" t="s">
        <v>36</v>
      </c>
      <c r="E10" s="150"/>
      <c r="F10" s="151"/>
      <c r="H10" s="156" t="s">
        <v>7</v>
      </c>
      <c r="I10" s="157"/>
      <c r="J10" s="5" t="s">
        <v>41</v>
      </c>
      <c r="K10" s="5" t="s">
        <v>41</v>
      </c>
      <c r="L10" s="150"/>
      <c r="M10" s="151"/>
    </row>
    <row r="11" spans="1:13" ht="24" customHeight="1" x14ac:dyDescent="0.15">
      <c r="A11" s="160" t="s">
        <v>11</v>
      </c>
      <c r="B11" s="10" t="s">
        <v>12</v>
      </c>
      <c r="C11" s="163"/>
      <c r="D11" s="5" t="s">
        <v>37</v>
      </c>
      <c r="E11" s="150" t="s">
        <v>60</v>
      </c>
      <c r="F11" s="151"/>
      <c r="H11" s="160" t="s">
        <v>11</v>
      </c>
      <c r="I11" s="10" t="s">
        <v>12</v>
      </c>
      <c r="J11" s="163"/>
      <c r="K11" s="5" t="s">
        <v>42</v>
      </c>
      <c r="L11" s="150" t="s">
        <v>60</v>
      </c>
      <c r="M11" s="151"/>
    </row>
    <row r="12" spans="1:13" ht="24" customHeight="1" x14ac:dyDescent="0.15">
      <c r="A12" s="161"/>
      <c r="B12" s="10" t="s">
        <v>13</v>
      </c>
      <c r="C12" s="164"/>
      <c r="D12" s="5" t="s">
        <v>38</v>
      </c>
      <c r="E12" s="150"/>
      <c r="F12" s="151"/>
      <c r="H12" s="161"/>
      <c r="I12" s="10" t="s">
        <v>13</v>
      </c>
      <c r="J12" s="164"/>
      <c r="K12" s="5" t="s">
        <v>43</v>
      </c>
      <c r="L12" s="150"/>
      <c r="M12" s="151"/>
    </row>
    <row r="13" spans="1:13" ht="24" customHeight="1" thickBot="1" x14ac:dyDescent="0.2">
      <c r="A13" s="162"/>
      <c r="B13" s="9" t="s">
        <v>14</v>
      </c>
      <c r="C13" s="4" t="s">
        <v>39</v>
      </c>
      <c r="D13" s="11"/>
      <c r="E13" s="152"/>
      <c r="F13" s="153"/>
      <c r="H13" s="162"/>
      <c r="I13" s="9" t="s">
        <v>14</v>
      </c>
      <c r="J13" s="4" t="s">
        <v>49</v>
      </c>
      <c r="K13" s="11"/>
      <c r="L13" s="152"/>
      <c r="M13" s="153"/>
    </row>
    <row r="14" spans="1:13" ht="18" customHeight="1" x14ac:dyDescent="0.15">
      <c r="A14" s="1"/>
      <c r="B14" s="2"/>
      <c r="C14" s="2"/>
      <c r="D14" s="2"/>
      <c r="E14" s="2"/>
      <c r="F14" s="2"/>
    </row>
    <row r="15" spans="1:13" ht="32.1" customHeight="1" thickBot="1" x14ac:dyDescent="0.2">
      <c r="A15" s="169" t="s">
        <v>23</v>
      </c>
      <c r="B15" s="169"/>
      <c r="C15" s="169"/>
      <c r="D15" s="169"/>
      <c r="H15" s="169" t="s">
        <v>20</v>
      </c>
      <c r="I15" s="169"/>
      <c r="J15" s="169"/>
      <c r="K15" s="169"/>
    </row>
    <row r="16" spans="1:13" ht="24" customHeight="1" x14ac:dyDescent="0.15">
      <c r="A16" s="170"/>
      <c r="B16" s="171"/>
      <c r="C16" s="174" t="s">
        <v>91</v>
      </c>
      <c r="D16" s="174" t="s">
        <v>57</v>
      </c>
      <c r="E16" s="165" t="s">
        <v>3</v>
      </c>
      <c r="F16" s="165" t="s">
        <v>4</v>
      </c>
      <c r="H16" s="170"/>
      <c r="I16" s="171"/>
      <c r="J16" s="174" t="s">
        <v>91</v>
      </c>
      <c r="K16" s="174" t="s">
        <v>57</v>
      </c>
      <c r="L16" s="165" t="s">
        <v>3</v>
      </c>
      <c r="M16" s="165" t="s">
        <v>4</v>
      </c>
    </row>
    <row r="17" spans="1:13" ht="15.95" customHeight="1" thickBot="1" x14ac:dyDescent="0.2">
      <c r="A17" s="172"/>
      <c r="B17" s="173"/>
      <c r="C17" s="175"/>
      <c r="D17" s="175"/>
      <c r="E17" s="166"/>
      <c r="F17" s="166"/>
      <c r="H17" s="172"/>
      <c r="I17" s="173"/>
      <c r="J17" s="176"/>
      <c r="K17" s="176"/>
      <c r="L17" s="166"/>
      <c r="M17" s="166"/>
    </row>
    <row r="18" spans="1:13" ht="24" customHeight="1" thickTop="1" x14ac:dyDescent="0.15">
      <c r="A18" s="167" t="s">
        <v>5</v>
      </c>
      <c r="B18" s="168"/>
      <c r="C18" s="8">
        <v>0.53819444444444442</v>
      </c>
      <c r="D18" s="8">
        <v>0.53819444444444442</v>
      </c>
      <c r="E18" s="7">
        <v>0.53819444444444442</v>
      </c>
      <c r="F18" s="7">
        <v>0.53819444444444442</v>
      </c>
      <c r="H18" s="167" t="s">
        <v>5</v>
      </c>
      <c r="I18" s="168"/>
      <c r="J18" s="8">
        <v>0.62152777777777779</v>
      </c>
      <c r="K18" s="8">
        <v>0.62152777777777779</v>
      </c>
      <c r="L18" s="7">
        <v>0.62152777777777779</v>
      </c>
      <c r="M18" s="7">
        <v>0.62152777777777779</v>
      </c>
    </row>
    <row r="19" spans="1:13" ht="24" customHeight="1" x14ac:dyDescent="0.15">
      <c r="A19" s="156" t="s">
        <v>7</v>
      </c>
      <c r="B19" s="157"/>
      <c r="C19" s="5" t="s">
        <v>15</v>
      </c>
      <c r="D19" s="5" t="s">
        <v>15</v>
      </c>
      <c r="E19" s="6" t="s">
        <v>15</v>
      </c>
      <c r="F19" s="6" t="s">
        <v>15</v>
      </c>
      <c r="H19" s="156" t="s">
        <v>7</v>
      </c>
      <c r="I19" s="157"/>
      <c r="J19" s="5" t="s">
        <v>21</v>
      </c>
      <c r="K19" s="5" t="s">
        <v>21</v>
      </c>
      <c r="L19" s="6" t="s">
        <v>21</v>
      </c>
      <c r="M19" s="6" t="s">
        <v>21</v>
      </c>
    </row>
    <row r="20" spans="1:13" ht="24" customHeight="1" x14ac:dyDescent="0.15">
      <c r="A20" s="154" t="s">
        <v>8</v>
      </c>
      <c r="B20" s="155"/>
      <c r="C20" s="5" t="s">
        <v>16</v>
      </c>
      <c r="D20" s="5" t="s">
        <v>17</v>
      </c>
      <c r="E20" s="6" t="s">
        <v>17</v>
      </c>
      <c r="F20" s="6" t="s">
        <v>18</v>
      </c>
      <c r="H20" s="154" t="s">
        <v>8</v>
      </c>
      <c r="I20" s="155"/>
      <c r="J20" s="5" t="s">
        <v>22</v>
      </c>
      <c r="K20" s="5" t="s">
        <v>24</v>
      </c>
      <c r="L20" s="6" t="s">
        <v>24</v>
      </c>
      <c r="M20" s="6" t="s">
        <v>25</v>
      </c>
    </row>
    <row r="21" spans="1:13" ht="24" customHeight="1" x14ac:dyDescent="0.15">
      <c r="A21" s="156" t="s">
        <v>9</v>
      </c>
      <c r="B21" s="157"/>
      <c r="C21" s="5" t="s">
        <v>44</v>
      </c>
      <c r="D21" s="5" t="s">
        <v>56</v>
      </c>
      <c r="E21" s="158" t="s">
        <v>19</v>
      </c>
      <c r="F21" s="159"/>
      <c r="H21" s="156" t="s">
        <v>9</v>
      </c>
      <c r="I21" s="157"/>
      <c r="J21" s="5" t="s">
        <v>50</v>
      </c>
      <c r="K21" s="5" t="s">
        <v>55</v>
      </c>
      <c r="L21" s="158" t="s">
        <v>19</v>
      </c>
      <c r="M21" s="159"/>
    </row>
    <row r="22" spans="1:13" ht="24" customHeight="1" x14ac:dyDescent="0.15">
      <c r="A22" s="156" t="s">
        <v>10</v>
      </c>
      <c r="B22" s="157"/>
      <c r="C22" s="5">
        <v>0.59722222222222221</v>
      </c>
      <c r="D22" s="5">
        <v>0.59722222222222221</v>
      </c>
      <c r="E22" s="150"/>
      <c r="F22" s="151"/>
      <c r="H22" s="156" t="s">
        <v>10</v>
      </c>
      <c r="I22" s="157"/>
      <c r="J22" s="5">
        <v>0.68055555555555547</v>
      </c>
      <c r="K22" s="5">
        <v>0.68055555555555547</v>
      </c>
      <c r="L22" s="150"/>
      <c r="M22" s="151"/>
    </row>
    <row r="23" spans="1:13" ht="24" customHeight="1" x14ac:dyDescent="0.15">
      <c r="A23" s="156" t="s">
        <v>7</v>
      </c>
      <c r="B23" s="157"/>
      <c r="C23" s="5" t="s">
        <v>45</v>
      </c>
      <c r="D23" s="5" t="s">
        <v>45</v>
      </c>
      <c r="E23" s="150"/>
      <c r="F23" s="151"/>
      <c r="H23" s="156" t="s">
        <v>7</v>
      </c>
      <c r="I23" s="157"/>
      <c r="J23" s="5" t="s">
        <v>51</v>
      </c>
      <c r="K23" s="5" t="s">
        <v>51</v>
      </c>
      <c r="L23" s="150"/>
      <c r="M23" s="151"/>
    </row>
    <row r="24" spans="1:13" ht="24" customHeight="1" x14ac:dyDescent="0.15">
      <c r="A24" s="160" t="s">
        <v>11</v>
      </c>
      <c r="B24" s="10" t="s">
        <v>12</v>
      </c>
      <c r="C24" s="163"/>
      <c r="D24" s="5" t="s">
        <v>46</v>
      </c>
      <c r="E24" s="150" t="s">
        <v>60</v>
      </c>
      <c r="F24" s="151"/>
      <c r="H24" s="160" t="s">
        <v>11</v>
      </c>
      <c r="I24" s="10" t="s">
        <v>12</v>
      </c>
      <c r="J24" s="163"/>
      <c r="K24" s="5" t="s">
        <v>52</v>
      </c>
      <c r="L24" s="150" t="s">
        <v>60</v>
      </c>
      <c r="M24" s="151"/>
    </row>
    <row r="25" spans="1:13" ht="24" customHeight="1" x14ac:dyDescent="0.15">
      <c r="A25" s="161"/>
      <c r="B25" s="10" t="s">
        <v>13</v>
      </c>
      <c r="C25" s="164"/>
      <c r="D25" s="5" t="s">
        <v>47</v>
      </c>
      <c r="E25" s="150"/>
      <c r="F25" s="151"/>
      <c r="H25" s="161"/>
      <c r="I25" s="10" t="s">
        <v>13</v>
      </c>
      <c r="J25" s="164"/>
      <c r="K25" s="5" t="s">
        <v>53</v>
      </c>
      <c r="L25" s="150"/>
      <c r="M25" s="151"/>
    </row>
    <row r="26" spans="1:13" ht="24" customHeight="1" thickBot="1" x14ac:dyDescent="0.2">
      <c r="A26" s="162"/>
      <c r="B26" s="9" t="s">
        <v>14</v>
      </c>
      <c r="C26" s="4" t="s">
        <v>48</v>
      </c>
      <c r="D26" s="11"/>
      <c r="E26" s="152"/>
      <c r="F26" s="153"/>
      <c r="H26" s="162"/>
      <c r="I26" s="9" t="s">
        <v>14</v>
      </c>
      <c r="J26" s="4" t="s">
        <v>54</v>
      </c>
      <c r="K26" s="11"/>
      <c r="L26" s="152"/>
      <c r="M26" s="153"/>
    </row>
    <row r="27" spans="1:13" ht="27.95" customHeight="1" x14ac:dyDescent="0.15"/>
    <row r="28" spans="1:13" ht="27.95" customHeight="1" x14ac:dyDescent="0.15"/>
    <row r="29" spans="1:13" ht="27.95" customHeight="1" x14ac:dyDescent="0.15"/>
    <row r="30" spans="1:13" ht="27.95" customHeight="1" x14ac:dyDescent="0.15"/>
    <row r="31" spans="1:13" ht="27.95" customHeight="1" x14ac:dyDescent="0.15"/>
    <row r="32" spans="1:13" ht="27.95" customHeight="1" x14ac:dyDescent="0.15"/>
    <row r="33" ht="27.95" customHeight="1" x14ac:dyDescent="0.15"/>
    <row r="34" ht="27.95" customHeight="1" x14ac:dyDescent="0.15"/>
    <row r="35" ht="27.95" customHeight="1" x14ac:dyDescent="0.15"/>
    <row r="36" ht="27.95" customHeight="1" x14ac:dyDescent="0.15"/>
    <row r="37" ht="27.95" customHeight="1" x14ac:dyDescent="0.15"/>
    <row r="38" ht="27.95" customHeight="1" x14ac:dyDescent="0.15"/>
    <row r="39" ht="27.95" customHeight="1" x14ac:dyDescent="0.15"/>
    <row r="40" ht="27.95" customHeight="1" x14ac:dyDescent="0.15"/>
    <row r="41" ht="27.95" customHeight="1" x14ac:dyDescent="0.15"/>
    <row r="42" ht="27.95" customHeight="1" x14ac:dyDescent="0.15"/>
    <row r="43" ht="27.95" customHeight="1" x14ac:dyDescent="0.15"/>
    <row r="44" ht="27.95" customHeight="1" x14ac:dyDescent="0.15"/>
    <row r="45" ht="27.95" customHeight="1" x14ac:dyDescent="0.15"/>
    <row r="46" ht="27.95" customHeight="1" x14ac:dyDescent="0.15"/>
    <row r="47" ht="27.95" customHeight="1" x14ac:dyDescent="0.15"/>
    <row r="48" ht="27.95" customHeight="1" x14ac:dyDescent="0.15"/>
  </sheetData>
  <sheetProtection algorithmName="SHA-512" hashValue="bNTVOv9MVHFxo6bbLwAKeiO4PVClehW5qHeNS9RLrB+muomzpxrkSZK542ADqs+Z8/aDrAjWTUJNrR4kI/A+Ww==" saltValue="FVqDE2rR0N2nHJUZNbfmCg==" spinCount="100000" sheet="1" selectLockedCells="1"/>
  <mergeCells count="65">
    <mergeCell ref="A6:B6"/>
    <mergeCell ref="H6:I6"/>
    <mergeCell ref="A1:M1"/>
    <mergeCell ref="A2:D2"/>
    <mergeCell ref="H2:K2"/>
    <mergeCell ref="A3:B4"/>
    <mergeCell ref="C3:C4"/>
    <mergeCell ref="D3:D4"/>
    <mergeCell ref="E3:E4"/>
    <mergeCell ref="F3:F4"/>
    <mergeCell ref="H3:I4"/>
    <mergeCell ref="J3:J4"/>
    <mergeCell ref="K3:K4"/>
    <mergeCell ref="L3:L4"/>
    <mergeCell ref="M3:M4"/>
    <mergeCell ref="A5:B5"/>
    <mergeCell ref="H5:I5"/>
    <mergeCell ref="L11:M13"/>
    <mergeCell ref="A7:B7"/>
    <mergeCell ref="H7:I7"/>
    <mergeCell ref="A8:B8"/>
    <mergeCell ref="E8:F10"/>
    <mergeCell ref="H8:I8"/>
    <mergeCell ref="L8:M10"/>
    <mergeCell ref="A9:B9"/>
    <mergeCell ref="H9:I9"/>
    <mergeCell ref="A10:B10"/>
    <mergeCell ref="H10:I10"/>
    <mergeCell ref="A11:A13"/>
    <mergeCell ref="C11:C12"/>
    <mergeCell ref="E11:F13"/>
    <mergeCell ref="H11:H13"/>
    <mergeCell ref="J11:J12"/>
    <mergeCell ref="A15:D15"/>
    <mergeCell ref="H15:K15"/>
    <mergeCell ref="A16:B17"/>
    <mergeCell ref="C16:C17"/>
    <mergeCell ref="D16:D17"/>
    <mergeCell ref="E16:E17"/>
    <mergeCell ref="F16:F17"/>
    <mergeCell ref="H16:I17"/>
    <mergeCell ref="J16:J17"/>
    <mergeCell ref="K16:K17"/>
    <mergeCell ref="L16:L17"/>
    <mergeCell ref="M16:M17"/>
    <mergeCell ref="A18:B18"/>
    <mergeCell ref="H18:I18"/>
    <mergeCell ref="A19:B19"/>
    <mergeCell ref="H19:I19"/>
    <mergeCell ref="L24:M26"/>
    <mergeCell ref="A20:B20"/>
    <mergeCell ref="H20:I20"/>
    <mergeCell ref="A21:B21"/>
    <mergeCell ref="E21:F23"/>
    <mergeCell ref="H21:I21"/>
    <mergeCell ref="L21:M23"/>
    <mergeCell ref="A22:B22"/>
    <mergeCell ref="H22:I22"/>
    <mergeCell ref="A23:B23"/>
    <mergeCell ref="H23:I23"/>
    <mergeCell ref="A24:A26"/>
    <mergeCell ref="C24:C25"/>
    <mergeCell ref="E24:F26"/>
    <mergeCell ref="H24:H26"/>
    <mergeCell ref="J24:J25"/>
  </mergeCells>
  <phoneticPr fontId="10"/>
  <printOptions verticalCentered="1"/>
  <pageMargins left="0.31496062992125984" right="0.31496062992125984" top="0.35433070866141736" bottom="0.35433070866141736" header="0.31496062992125984" footer="0.31496062992125984"/>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個人受検B日程登録申請書</vt:lpstr>
      <vt:lpstr>当日の検定実施スケジュール</vt:lpstr>
      <vt:lpstr>A.9_00</vt:lpstr>
      <vt:lpstr>B.10_00</vt:lpstr>
      <vt:lpstr>C.13_00</vt:lpstr>
      <vt:lpstr>D.15_00</vt:lpstr>
      <vt:lpstr>E.17_00</vt:lpstr>
      <vt:lpstr>個人受検B日程登録申請書!Print_Area</vt:lpstr>
      <vt:lpstr>時間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村田 真一郎</cp:lastModifiedBy>
  <cp:lastPrinted>2025-01-24T05:20:50Z</cp:lastPrinted>
  <dcterms:created xsi:type="dcterms:W3CDTF">2018-11-12T09:36:59Z</dcterms:created>
  <dcterms:modified xsi:type="dcterms:W3CDTF">2025-02-17T08:07:28Z</dcterms:modified>
</cp:coreProperties>
</file>